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esktop\Na Web\"/>
    </mc:Choice>
  </mc:AlternateContent>
  <xr:revisionPtr revIDLastSave="0" documentId="8_{39BADC3D-3CB8-41D7-AB08-F22C62833A0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návrh" sheetId="1" r:id="rId1"/>
    <sheet name="rozpočet" sheetId="2" state="hidden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4" i="1" l="1"/>
  <c r="L16" i="1"/>
  <c r="L18" i="1"/>
  <c r="K67" i="1"/>
  <c r="L42" i="1"/>
  <c r="L44" i="1"/>
  <c r="L48" i="1"/>
  <c r="L50" i="1"/>
  <c r="L57" i="1"/>
  <c r="L58" i="1"/>
  <c r="K35" i="1"/>
  <c r="K68" i="1" s="1"/>
  <c r="L7" i="1"/>
  <c r="L15" i="1"/>
  <c r="L22" i="1"/>
  <c r="L23" i="1"/>
  <c r="L27" i="1"/>
  <c r="L28" i="1"/>
  <c r="J67" i="1"/>
  <c r="J35" i="1"/>
  <c r="I35" i="1"/>
  <c r="I67" i="1"/>
  <c r="I68" i="1" s="1"/>
  <c r="H29" i="1"/>
  <c r="L29" i="1" s="1"/>
  <c r="F41" i="1"/>
  <c r="G41" i="1" s="1"/>
  <c r="L41" i="1" s="1"/>
  <c r="F42" i="1"/>
  <c r="G42" i="1" s="1"/>
  <c r="D67" i="1"/>
  <c r="F38" i="1"/>
  <c r="G38" i="1" s="1"/>
  <c r="L38" i="1" s="1"/>
  <c r="F49" i="1"/>
  <c r="G49" i="1" s="1"/>
  <c r="L49" i="1" s="1"/>
  <c r="F40" i="1"/>
  <c r="G40" i="1" s="1"/>
  <c r="L40" i="1" s="1"/>
  <c r="F43" i="1"/>
  <c r="G43" i="1" s="1"/>
  <c r="L43" i="1" s="1"/>
  <c r="D35" i="1"/>
  <c r="F26" i="1"/>
  <c r="G26" i="1" s="1"/>
  <c r="L26" i="1" s="1"/>
  <c r="F18" i="1"/>
  <c r="G18" i="1" s="1"/>
  <c r="E63" i="2"/>
  <c r="D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E29" i="2"/>
  <c r="E64" i="2" s="1"/>
  <c r="D29" i="2"/>
  <c r="D64" i="2" s="1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8" i="1"/>
  <c r="G58" i="1" s="1"/>
  <c r="F37" i="1"/>
  <c r="G37" i="1" s="1"/>
  <c r="L37" i="1" s="1"/>
  <c r="F39" i="1"/>
  <c r="G39" i="1" s="1"/>
  <c r="L39" i="1" s="1"/>
  <c r="F44" i="1"/>
  <c r="G44" i="1" s="1"/>
  <c r="F45" i="1"/>
  <c r="G45" i="1" s="1"/>
  <c r="L45" i="1" s="1"/>
  <c r="F46" i="1"/>
  <c r="G46" i="1" s="1"/>
  <c r="L46" i="1" s="1"/>
  <c r="F47" i="1"/>
  <c r="G47" i="1" s="1"/>
  <c r="L47" i="1" s="1"/>
  <c r="F48" i="1"/>
  <c r="G48" i="1" s="1"/>
  <c r="F50" i="1"/>
  <c r="G50" i="1" s="1"/>
  <c r="F51" i="1"/>
  <c r="G51" i="1" s="1"/>
  <c r="L51" i="1" s="1"/>
  <c r="F52" i="1"/>
  <c r="G52" i="1" s="1"/>
  <c r="L52" i="1" s="1"/>
  <c r="F53" i="1"/>
  <c r="G53" i="1" s="1"/>
  <c r="L53" i="1" s="1"/>
  <c r="F54" i="1"/>
  <c r="G54" i="1" s="1"/>
  <c r="L54" i="1" s="1"/>
  <c r="F55" i="1"/>
  <c r="G55" i="1" s="1"/>
  <c r="L55" i="1" s="1"/>
  <c r="F56" i="1"/>
  <c r="G56" i="1" s="1"/>
  <c r="L56" i="1" s="1"/>
  <c r="F57" i="1"/>
  <c r="G57" i="1" s="1"/>
  <c r="F59" i="1"/>
  <c r="G59" i="1" s="1"/>
  <c r="L59" i="1" s="1"/>
  <c r="F60" i="1"/>
  <c r="G60" i="1" s="1"/>
  <c r="L60" i="1" s="1"/>
  <c r="F61" i="1"/>
  <c r="G61" i="1" s="1"/>
  <c r="L61" i="1" s="1"/>
  <c r="F62" i="1"/>
  <c r="G62" i="1" s="1"/>
  <c r="L62" i="1" s="1"/>
  <c r="F63" i="1"/>
  <c r="G63" i="1" s="1"/>
  <c r="L63" i="1" s="1"/>
  <c r="F64" i="1"/>
  <c r="G64" i="1" s="1"/>
  <c r="L64" i="1" s="1"/>
  <c r="F65" i="1"/>
  <c r="G65" i="1" s="1"/>
  <c r="L65" i="1" s="1"/>
  <c r="F66" i="1"/>
  <c r="G66" i="1" s="1"/>
  <c r="L66" i="1" s="1"/>
  <c r="F36" i="1"/>
  <c r="G36" i="1" s="1"/>
  <c r="L36" i="1" s="1"/>
  <c r="E67" i="1"/>
  <c r="E35" i="1"/>
  <c r="F28" i="1"/>
  <c r="G28" i="1" s="1"/>
  <c r="F30" i="1"/>
  <c r="G30" i="1" s="1"/>
  <c r="L30" i="1" s="1"/>
  <c r="F31" i="1"/>
  <c r="G31" i="1" s="1"/>
  <c r="L31" i="1" s="1"/>
  <c r="F32" i="1"/>
  <c r="G32" i="1" s="1"/>
  <c r="L32" i="1" s="1"/>
  <c r="F33" i="1"/>
  <c r="G33" i="1" s="1"/>
  <c r="L33" i="1" s="1"/>
  <c r="F34" i="1"/>
  <c r="G34" i="1" s="1"/>
  <c r="L34" i="1" s="1"/>
  <c r="F25" i="1"/>
  <c r="G25" i="1" s="1"/>
  <c r="L25" i="1" s="1"/>
  <c r="F21" i="1"/>
  <c r="G21" i="1" s="1"/>
  <c r="L21" i="1" s="1"/>
  <c r="F7" i="1"/>
  <c r="G7" i="1" s="1"/>
  <c r="F8" i="1"/>
  <c r="G8" i="1" s="1"/>
  <c r="L8" i="1" s="1"/>
  <c r="F9" i="1"/>
  <c r="G9" i="1" s="1"/>
  <c r="L9" i="1" s="1"/>
  <c r="F10" i="1"/>
  <c r="G10" i="1" s="1"/>
  <c r="L10" i="1" s="1"/>
  <c r="F11" i="1"/>
  <c r="G11" i="1" s="1"/>
  <c r="L11" i="1" s="1"/>
  <c r="F12" i="1"/>
  <c r="G12" i="1" s="1"/>
  <c r="L12" i="1" s="1"/>
  <c r="F13" i="1"/>
  <c r="G13" i="1" s="1"/>
  <c r="L13" i="1" s="1"/>
  <c r="F14" i="1"/>
  <c r="G14" i="1" s="1"/>
  <c r="L14" i="1" s="1"/>
  <c r="F15" i="1"/>
  <c r="G15" i="1" s="1"/>
  <c r="F17" i="1"/>
  <c r="G17" i="1" s="1"/>
  <c r="L17" i="1" s="1"/>
  <c r="F19" i="1"/>
  <c r="G19" i="1" s="1"/>
  <c r="L19" i="1" s="1"/>
  <c r="F20" i="1"/>
  <c r="G20" i="1" s="1"/>
  <c r="L20" i="1" s="1"/>
  <c r="F6" i="1"/>
  <c r="G6" i="1" s="1"/>
  <c r="L6" i="1" s="1"/>
  <c r="J68" i="1" l="1"/>
  <c r="L67" i="1"/>
  <c r="L35" i="1"/>
  <c r="H67" i="1"/>
  <c r="H35" i="1"/>
  <c r="G67" i="1"/>
  <c r="G35" i="1"/>
  <c r="F67" i="1"/>
  <c r="F35" i="1"/>
  <c r="F63" i="2"/>
  <c r="F29" i="2"/>
  <c r="F64" i="2"/>
  <c r="E68" i="1"/>
  <c r="D68" i="1"/>
  <c r="H68" i="1" l="1"/>
  <c r="G68" i="1"/>
  <c r="L68" i="1"/>
  <c r="F68" i="1"/>
</calcChain>
</file>

<file path=xl/sharedStrings.xml><?xml version="1.0" encoding="utf-8"?>
<sst xmlns="http://schemas.openxmlformats.org/spreadsheetml/2006/main" count="270" uniqueCount="129">
  <si>
    <t>Obec Kamenné Zboží</t>
  </si>
  <si>
    <t>Paragraf</t>
  </si>
  <si>
    <t>Položka</t>
  </si>
  <si>
    <t>Text</t>
  </si>
  <si>
    <t>0000</t>
  </si>
  <si>
    <t>1111</t>
  </si>
  <si>
    <t>Příjem z daně z příjmů FO placené plátci</t>
  </si>
  <si>
    <t>1112</t>
  </si>
  <si>
    <t>Příjem z daně z příjmů FO placené poplatníky</t>
  </si>
  <si>
    <t>1113</t>
  </si>
  <si>
    <t>Př.z DPFO vybírané srážkou podle zvlášt.sazby daně</t>
  </si>
  <si>
    <t>1121</t>
  </si>
  <si>
    <t>Příjem z daně z příjmů právnických osob</t>
  </si>
  <si>
    <t>1122</t>
  </si>
  <si>
    <t>Př.z DPPO v případech, kdy poplat. je obec, s výj.</t>
  </si>
  <si>
    <t>1211</t>
  </si>
  <si>
    <t>Příjem z daně z přidané hodnoty</t>
  </si>
  <si>
    <t>1341</t>
  </si>
  <si>
    <t>Příjem z poplatku ze psů</t>
  </si>
  <si>
    <t>1343</t>
  </si>
  <si>
    <t>Příjem z poplatku za užívání veřej. prostranství</t>
  </si>
  <si>
    <t>1345</t>
  </si>
  <si>
    <t>Př.z poplatku za obecní systém odpad.hosp.a příj.z</t>
  </si>
  <si>
    <t>1361</t>
  </si>
  <si>
    <t>Příjem ze správních poplatků</t>
  </si>
  <si>
    <t>1381</t>
  </si>
  <si>
    <t>Př.z daně z hazard.her s výj.dílčí daně z tech.her</t>
  </si>
  <si>
    <t>1511</t>
  </si>
  <si>
    <t>Příjem z daně z nemovitých věcí</t>
  </si>
  <si>
    <t>Neinvestiční přijaté transf. Z všeob. Pokl. Správy SR</t>
  </si>
  <si>
    <t>4112</t>
  </si>
  <si>
    <t>Neinv.př.transfery ze SR v rámci souhr.dot.vztahu</t>
  </si>
  <si>
    <t>Sběr a zpracování druhotných surovin</t>
  </si>
  <si>
    <t>Sportovní zařízení ve vlastnictví obce</t>
  </si>
  <si>
    <t>3639</t>
  </si>
  <si>
    <t>Komunální služby a územní rozvoj jinde nezařazené</t>
  </si>
  <si>
    <t>3725</t>
  </si>
  <si>
    <t>Využívání a zneškodňování komunálních odpadů</t>
  </si>
  <si>
    <t>6171</t>
  </si>
  <si>
    <t>Činnost místní správy</t>
  </si>
  <si>
    <t>6310</t>
  </si>
  <si>
    <t>Obecné příjmy a výdaje z finančních operací</t>
  </si>
  <si>
    <t>ROZPOČTOVÉ PŘÍJMY CELKEM</t>
  </si>
  <si>
    <t>Vnitřní obchod</t>
  </si>
  <si>
    <t>2212</t>
  </si>
  <si>
    <t>Silnice</t>
  </si>
  <si>
    <t>2292</t>
  </si>
  <si>
    <t>Dopravní obslužnost veřejnými službami</t>
  </si>
  <si>
    <t>3314</t>
  </si>
  <si>
    <t>Činnosti knihovnické</t>
  </si>
  <si>
    <t>3319</t>
  </si>
  <si>
    <t>Ostatní záležitosti kultury</t>
  </si>
  <si>
    <t>3341</t>
  </si>
  <si>
    <t>Rozhlas a televize</t>
  </si>
  <si>
    <t>3399</t>
  </si>
  <si>
    <t>Ostatní záležitosti kultury,církví a sděl.prostř.</t>
  </si>
  <si>
    <t>Ostatní sportovní činnost</t>
  </si>
  <si>
    <t>3421</t>
  </si>
  <si>
    <t>Využití volného času dětí a mládeže</t>
  </si>
  <si>
    <t>3429</t>
  </si>
  <si>
    <t>Ostatní zájmová činnost a rekreace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</si>
  <si>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</si>
  <si>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</si>
  <si>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</si>
  <si>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</si>
  <si>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</si>
  <si>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</si>
  <si>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</si>
  <si>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plánování</t>
  </si>
  <si>
    <t>3636</t>
  </si>
  <si>
    <t>Územní rozvoj</t>
  </si>
  <si>
    <t>3722</t>
  </si>
  <si>
    <t>Sběr a svoz komunálních odpadů</t>
  </si>
  <si>
    <t>3745</t>
  </si>
  <si>
    <t>Péče o vzhled obcí a veřejnou zeleň</t>
  </si>
  <si>
    <t>5213</t>
  </si>
  <si>
    <t>Krizová opatření</t>
  </si>
  <si>
    <t>5512</t>
  </si>
  <si>
    <t>Požární ochrana - dobrovolná část</t>
  </si>
  <si>
    <t>6112</t>
  </si>
  <si>
    <t>Zastupitelstva obcí</t>
  </si>
  <si>
    <t>6399</t>
  </si>
  <si>
    <t>Ostatní finanční operace</t>
  </si>
  <si>
    <t>ROZPOČTOVÉ VÝDAJE CELKEM</t>
  </si>
  <si>
    <t>Návrh rozpočtu</t>
  </si>
  <si>
    <t>Poznámka</t>
  </si>
  <si>
    <t>Zveřejněno na veřejné přístupné úřední desce a obsah úřední desky obec zveřejnila i způsobem umožňující dálkový přístup.</t>
  </si>
  <si>
    <t>Vyvěšeno:</t>
  </si>
  <si>
    <t>Sejmuto:</t>
  </si>
  <si>
    <t>Podpis:</t>
  </si>
  <si>
    <t>Výstavba a údržba místních inenýrských sítí</t>
  </si>
  <si>
    <t>Sběr a svoz ost. odpadů jiných než nebez. a komun.</t>
  </si>
  <si>
    <t>Vodní díla v zemědělské krajině</t>
  </si>
  <si>
    <t>Volby do zastupitelstev územních sam. Celků</t>
  </si>
  <si>
    <t>Volby do Evropského parlamentu</t>
  </si>
  <si>
    <t>Ostatní činnosti jinde nezařazené</t>
  </si>
  <si>
    <t>Schodek bude hrazen z přebytků minulých let</t>
  </si>
  <si>
    <t>Poříz., zach. a obnova hodnot MK, nár. a hist. pověd.</t>
  </si>
  <si>
    <t>navýšení na kulturní akce obce</t>
  </si>
  <si>
    <t>oprava křížku nebude realizována</t>
  </si>
  <si>
    <t>snížení částky na oplocení a zavlažování TJ</t>
  </si>
  <si>
    <t>snížení částky na opravu čp. 180</t>
  </si>
  <si>
    <t>Úprava návrahu pro projednání na zastupitelstvu</t>
  </si>
  <si>
    <t>nové lampy v úseku Nymburk - Hronětice</t>
  </si>
  <si>
    <t xml:space="preserve">nová smlouva s Městem Nymburk </t>
  </si>
  <si>
    <t>Základní školy</t>
  </si>
  <si>
    <t>smlouva Městys Loučeň na 1 žáka</t>
  </si>
  <si>
    <t>Osobní asistence, pečovatelská služba a podpora sam. Bydlení</t>
  </si>
  <si>
    <t>příspěvek Centrum soc. služeb Poděbrady</t>
  </si>
  <si>
    <t>Částka</t>
  </si>
  <si>
    <t>Rozpočet rok 2025</t>
  </si>
  <si>
    <t>Ostatní nemocnice</t>
  </si>
  <si>
    <t>Volby do Parlamentu ČR</t>
  </si>
  <si>
    <t>Příjem z daně z technic. her</t>
  </si>
  <si>
    <t>Příjem z daně z hazard. her</t>
  </si>
  <si>
    <t>Rozpočet</t>
  </si>
  <si>
    <t>Rozpočtové opatření č. 1</t>
  </si>
  <si>
    <t>Rozpočet po úpravě</t>
  </si>
  <si>
    <t>Ostatní investiční přijaté transfery ze SR</t>
  </si>
  <si>
    <t>Ostatní neinv. přijaté transferry ze st. Rozpočtu</t>
  </si>
  <si>
    <t>Výstavba a údržba místních inženýrských sítí</t>
  </si>
  <si>
    <t>Rozpočtové opatření č. 2</t>
  </si>
  <si>
    <t>Rozpočtové opatření č. 3 Opatření starosty</t>
  </si>
  <si>
    <t>Sprtovní zařízení ve vlastnictví obce</t>
  </si>
  <si>
    <t>Původní rozpočet</t>
  </si>
  <si>
    <t>Rozpočtové opatřední č. 4</t>
  </si>
  <si>
    <t>Rozpočtového opatření č. 4</t>
  </si>
  <si>
    <t>Př. z daně z hazard. her s výjim. tech. Her NPI</t>
  </si>
  <si>
    <t>Investiční přijaté transfery od krajů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</si>
</sst>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9" x14ac:knownFonts="1">
    <font>
      <sz val="11"/>
      <color rgb="FF000000"/>
      <name val="Calibri"/>
      <family val="2"/>
      <charset val="1"/>
    </font>
    <font>
      <b/>
      <i/>
      <sz val="12"/>
      <name val="Arial"/>
      <family val="2"/>
      <charset val="1"/>
    </font>
    <font>
      <i/>
      <sz val="7.05"/>
      <name val="Arial"/>
      <family val="2"/>
      <charset val="1"/>
    </font>
    <font>
      <sz val="7.25"/>
      <name val="Arial"/>
      <family val="2"/>
      <charset val="1"/>
    </font>
    <font>
      <b/>
      <sz val="7.25"/>
      <name val="Arial"/>
      <family val="2"/>
      <charset val="1"/>
    </font>
    <font>
      <b/>
      <sz val="8.5"/>
      <name val="Arial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u/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BF9000"/>
        <bgColor rgb="FF808000"/>
      </patternFill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C5E0B4"/>
        <bgColor rgb="FFA9D18E"/>
      </patternFill>
    </fill>
    <fill>
      <patternFill patternType="solid">
        <fgColor rgb="FFA9D18E"/>
        <bgColor rgb="FFC5E0B4"/>
      </patternFill>
    </fill>
    <fill>
      <patternFill patternType="solid">
        <fgColor rgb="FFFFD966"/>
        <bgColor rgb="FFFFE699"/>
      </patternFill>
    </fill>
  </fills>
  <borders count="5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0" fillId="3" borderId="2" xfId="0" applyNumberFormat="1" applyFill="1" applyBorder="1"/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0" fillId="4" borderId="2" xfId="0" applyNumberFormat="1" applyFill="1" applyBorder="1"/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/>
    </xf>
    <xf numFmtId="164" fontId="0" fillId="5" borderId="2" xfId="0" applyNumberFormat="1" applyFill="1" applyBorder="1"/>
    <xf numFmtId="164" fontId="6" fillId="6" borderId="2" xfId="0" applyNumberFormat="1" applyFont="1" applyFill="1" applyBorder="1" applyAlignment="1">
      <alignment vertical="center"/>
    </xf>
    <xf numFmtId="164" fontId="6" fillId="7" borderId="2" xfId="0" applyNumberFormat="1" applyFont="1" applyFill="1" applyBorder="1" applyAlignment="1">
      <alignment horizontal="right" vertical="top"/>
    </xf>
    <xf numFmtId="164" fontId="6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8" fillId="0" borderId="0" xfId="0" applyFont="1"/>
    <xf numFmtId="164" fontId="6" fillId="7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2" fillId="2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3"/>
  <sheetViews>
    <sheetView tabSelected="1" topLeftCell="A16" zoomScaleNormal="100" workbookViewId="0">
      <selection activeCell="C52" sqref="C52"/>
    </sheetView>
  </sheetViews>
  <sheetFormatPr defaultColWidth="8.5703125" defaultRowHeight="15" x14ac:dyDescent="0.25"/>
  <cols>
    <col min="1" max="1" width="12.28515625" customWidth="1"/>
    <col min="2" max="2" width="9" customWidth="1"/>
    <col min="3" max="3" width="53.140625" customWidth="1"/>
    <col min="4" max="6" width="18.5703125" hidden="1" customWidth="1"/>
    <col min="7" max="7" width="24" hidden="1" customWidth="1"/>
    <col min="8" max="10" width="19.7109375" hidden="1" customWidth="1"/>
    <col min="11" max="11" width="19.7109375" customWidth="1"/>
    <col min="12" max="12" width="20.28515625" customWidth="1"/>
  </cols>
  <sheetData>
    <row r="1" spans="1:12" x14ac:dyDescent="0.25">
      <c r="A1" t="s">
        <v>0</v>
      </c>
    </row>
    <row r="2" spans="1:12" ht="31.35" customHeight="1" x14ac:dyDescent="0.25">
      <c r="A2" s="26" t="s">
        <v>126</v>
      </c>
      <c r="B2" s="26"/>
      <c r="C2" s="26"/>
      <c r="D2" s="26"/>
      <c r="E2" s="26"/>
      <c r="F2" s="26"/>
      <c r="G2" s="26"/>
    </row>
    <row r="3" spans="1:12" ht="12.75" customHeight="1" x14ac:dyDescent="0.25">
      <c r="A3" s="1"/>
      <c r="B3" s="1"/>
      <c r="C3" s="1"/>
      <c r="D3" s="1"/>
      <c r="E3" s="1"/>
      <c r="F3" s="1"/>
      <c r="G3" s="1"/>
    </row>
    <row r="4" spans="1:12" ht="35.25" customHeight="1" x14ac:dyDescent="0.25">
      <c r="A4" s="27" t="s">
        <v>1</v>
      </c>
      <c r="B4" s="27" t="s">
        <v>2</v>
      </c>
      <c r="C4" s="27" t="s">
        <v>3</v>
      </c>
      <c r="D4" s="15" t="s">
        <v>84</v>
      </c>
      <c r="E4" s="18" t="s">
        <v>102</v>
      </c>
      <c r="F4" s="15" t="s">
        <v>115</v>
      </c>
      <c r="G4" s="15" t="s">
        <v>124</v>
      </c>
      <c r="H4" s="15" t="s">
        <v>116</v>
      </c>
      <c r="I4" s="15" t="s">
        <v>121</v>
      </c>
      <c r="J4" s="18" t="s">
        <v>122</v>
      </c>
      <c r="K4" s="18" t="s">
        <v>125</v>
      </c>
      <c r="L4" s="15" t="s">
        <v>117</v>
      </c>
    </row>
    <row r="5" spans="1:12" ht="15" customHeight="1" x14ac:dyDescent="0.25">
      <c r="A5" s="27"/>
      <c r="B5" s="27"/>
      <c r="C5" s="27"/>
      <c r="D5" s="15"/>
      <c r="E5" s="15"/>
      <c r="F5" s="15"/>
      <c r="G5" s="15"/>
      <c r="H5" s="20">
        <v>45771</v>
      </c>
      <c r="I5" s="20">
        <v>45834</v>
      </c>
      <c r="J5" s="20">
        <v>45900</v>
      </c>
      <c r="K5" s="20">
        <v>46002</v>
      </c>
      <c r="L5" s="15"/>
    </row>
    <row r="6" spans="1:12" x14ac:dyDescent="0.25">
      <c r="A6" s="2" t="s">
        <v>4</v>
      </c>
      <c r="B6" s="3" t="s">
        <v>5</v>
      </c>
      <c r="C6" s="4" t="s">
        <v>6</v>
      </c>
      <c r="D6" s="5">
        <v>1300000</v>
      </c>
      <c r="E6" s="5"/>
      <c r="F6" s="5">
        <f>SUM(D6:E6)</f>
        <v>1300000</v>
      </c>
      <c r="G6" s="5">
        <f t="shared" ref="G6:G21" si="0">SUM(E6:F6)</f>
        <v>1300000</v>
      </c>
      <c r="H6" s="5"/>
      <c r="I6" s="5"/>
      <c r="J6" s="5"/>
      <c r="K6" s="5"/>
      <c r="L6" s="5">
        <f>SUM(G6:K6)</f>
        <v>1300000</v>
      </c>
    </row>
    <row r="7" spans="1:12" x14ac:dyDescent="0.25">
      <c r="A7" s="2" t="s">
        <v>4</v>
      </c>
      <c r="B7" s="3" t="s">
        <v>7</v>
      </c>
      <c r="C7" s="4" t="s">
        <v>8</v>
      </c>
      <c r="D7" s="5">
        <v>100000</v>
      </c>
      <c r="E7" s="5"/>
      <c r="F7" s="5">
        <f t="shared" ref="F7:F21" si="1">SUM(D7:E7)</f>
        <v>100000</v>
      </c>
      <c r="G7" s="5">
        <f t="shared" si="0"/>
        <v>100000</v>
      </c>
      <c r="H7" s="5"/>
      <c r="I7" s="5"/>
      <c r="J7" s="5"/>
      <c r="K7" s="5"/>
      <c r="L7" s="5">
        <f t="shared" ref="L7:L34" si="2">SUM(G7:K7)</f>
        <v>100000</v>
      </c>
    </row>
    <row r="8" spans="1:12" x14ac:dyDescent="0.25">
      <c r="A8" s="2" t="s">
        <v>4</v>
      </c>
      <c r="B8" s="3" t="s">
        <v>9</v>
      </c>
      <c r="C8" s="4" t="s">
        <v>10</v>
      </c>
      <c r="D8" s="5">
        <v>350000</v>
      </c>
      <c r="E8" s="5"/>
      <c r="F8" s="5">
        <f t="shared" si="1"/>
        <v>350000</v>
      </c>
      <c r="G8" s="5">
        <f t="shared" si="0"/>
        <v>350000</v>
      </c>
      <c r="H8" s="5"/>
      <c r="I8" s="5"/>
      <c r="J8" s="5"/>
      <c r="K8" s="5"/>
      <c r="L8" s="5">
        <f t="shared" si="2"/>
        <v>350000</v>
      </c>
    </row>
    <row r="9" spans="1:12" x14ac:dyDescent="0.25">
      <c r="A9" s="2" t="s">
        <v>4</v>
      </c>
      <c r="B9" s="3" t="s">
        <v>11</v>
      </c>
      <c r="C9" s="4" t="s">
        <v>12</v>
      </c>
      <c r="D9" s="5">
        <v>2000000</v>
      </c>
      <c r="E9" s="5"/>
      <c r="F9" s="5">
        <f t="shared" si="1"/>
        <v>2000000</v>
      </c>
      <c r="G9" s="5">
        <f t="shared" si="0"/>
        <v>2000000</v>
      </c>
      <c r="H9" s="5"/>
      <c r="I9" s="5"/>
      <c r="J9" s="5"/>
      <c r="K9" s="5"/>
      <c r="L9" s="5">
        <f t="shared" si="2"/>
        <v>2000000</v>
      </c>
    </row>
    <row r="10" spans="1:12" x14ac:dyDescent="0.25">
      <c r="A10" s="2" t="s">
        <v>4</v>
      </c>
      <c r="B10" s="3" t="s">
        <v>13</v>
      </c>
      <c r="C10" s="4" t="s">
        <v>14</v>
      </c>
      <c r="D10" s="5">
        <v>150000</v>
      </c>
      <c r="E10" s="5"/>
      <c r="F10" s="5">
        <f t="shared" si="1"/>
        <v>150000</v>
      </c>
      <c r="G10" s="5">
        <f t="shared" si="0"/>
        <v>150000</v>
      </c>
      <c r="H10" s="5"/>
      <c r="I10" s="5"/>
      <c r="J10" s="5"/>
      <c r="K10" s="5"/>
      <c r="L10" s="5">
        <f t="shared" si="2"/>
        <v>150000</v>
      </c>
    </row>
    <row r="11" spans="1:12" x14ac:dyDescent="0.25">
      <c r="A11" s="2" t="s">
        <v>4</v>
      </c>
      <c r="B11" s="3" t="s">
        <v>15</v>
      </c>
      <c r="C11" s="4" t="s">
        <v>16</v>
      </c>
      <c r="D11" s="5">
        <v>4000000</v>
      </c>
      <c r="E11" s="5"/>
      <c r="F11" s="5">
        <f t="shared" si="1"/>
        <v>4000000</v>
      </c>
      <c r="G11" s="5">
        <f t="shared" si="0"/>
        <v>4000000</v>
      </c>
      <c r="H11" s="5"/>
      <c r="I11" s="5"/>
      <c r="J11" s="5"/>
      <c r="K11" s="5"/>
      <c r="L11" s="5">
        <f t="shared" si="2"/>
        <v>4000000</v>
      </c>
    </row>
    <row r="12" spans="1:12" x14ac:dyDescent="0.25">
      <c r="A12" s="2" t="s">
        <v>4</v>
      </c>
      <c r="B12" s="3" t="s">
        <v>17</v>
      </c>
      <c r="C12" s="4" t="s">
        <v>18</v>
      </c>
      <c r="D12" s="5">
        <v>11000</v>
      </c>
      <c r="E12" s="5"/>
      <c r="F12" s="5">
        <f t="shared" si="1"/>
        <v>11000</v>
      </c>
      <c r="G12" s="5">
        <f t="shared" si="0"/>
        <v>11000</v>
      </c>
      <c r="H12" s="5"/>
      <c r="I12" s="5"/>
      <c r="J12" s="5"/>
      <c r="K12" s="5"/>
      <c r="L12" s="5">
        <f t="shared" si="2"/>
        <v>11000</v>
      </c>
    </row>
    <row r="13" spans="1:12" x14ac:dyDescent="0.25">
      <c r="A13" s="2" t="s">
        <v>4</v>
      </c>
      <c r="B13" s="3" t="s">
        <v>19</v>
      </c>
      <c r="C13" s="4" t="s">
        <v>20</v>
      </c>
      <c r="D13" s="5">
        <v>5000</v>
      </c>
      <c r="E13" s="5"/>
      <c r="F13" s="5">
        <f t="shared" si="1"/>
        <v>5000</v>
      </c>
      <c r="G13" s="5">
        <f t="shared" si="0"/>
        <v>5000</v>
      </c>
      <c r="H13" s="5"/>
      <c r="I13" s="5"/>
      <c r="J13" s="5"/>
      <c r="K13" s="5"/>
      <c r="L13" s="5">
        <f t="shared" si="2"/>
        <v>5000</v>
      </c>
    </row>
    <row r="14" spans="1:12" x14ac:dyDescent="0.25">
      <c r="A14" s="2" t="s">
        <v>4</v>
      </c>
      <c r="B14" s="3" t="s">
        <v>21</v>
      </c>
      <c r="C14" s="4" t="s">
        <v>22</v>
      </c>
      <c r="D14" s="5">
        <v>570000</v>
      </c>
      <c r="E14" s="5"/>
      <c r="F14" s="5">
        <f t="shared" si="1"/>
        <v>570000</v>
      </c>
      <c r="G14" s="5">
        <f t="shared" si="0"/>
        <v>570000</v>
      </c>
      <c r="H14" s="5"/>
      <c r="I14" s="5"/>
      <c r="J14" s="5"/>
      <c r="K14" s="5"/>
      <c r="L14" s="5">
        <f t="shared" si="2"/>
        <v>570000</v>
      </c>
    </row>
    <row r="15" spans="1:12" x14ac:dyDescent="0.25">
      <c r="A15" s="2" t="s">
        <v>4</v>
      </c>
      <c r="B15" s="3" t="s">
        <v>23</v>
      </c>
      <c r="C15" s="4" t="s">
        <v>24</v>
      </c>
      <c r="D15" s="5">
        <v>6000</v>
      </c>
      <c r="E15" s="5"/>
      <c r="F15" s="5">
        <f t="shared" si="1"/>
        <v>6000</v>
      </c>
      <c r="G15" s="5">
        <f t="shared" si="0"/>
        <v>6000</v>
      </c>
      <c r="H15" s="5"/>
      <c r="I15" s="5"/>
      <c r="J15" s="5"/>
      <c r="K15" s="5"/>
      <c r="L15" s="5">
        <f t="shared" si="2"/>
        <v>6000</v>
      </c>
    </row>
    <row r="16" spans="1:12" x14ac:dyDescent="0.25">
      <c r="A16" s="2" t="s">
        <v>4</v>
      </c>
      <c r="B16" s="3">
        <v>1381</v>
      </c>
      <c r="C16" s="4" t="s">
        <v>127</v>
      </c>
      <c r="D16" s="5"/>
      <c r="E16" s="5"/>
      <c r="F16" s="5"/>
      <c r="G16" s="5"/>
      <c r="H16" s="5"/>
      <c r="I16" s="5"/>
      <c r="J16" s="5"/>
      <c r="K16" s="5">
        <v>1000</v>
      </c>
      <c r="L16" s="5">
        <f t="shared" si="2"/>
        <v>1000</v>
      </c>
    </row>
    <row r="17" spans="1:12" x14ac:dyDescent="0.25">
      <c r="A17" s="2" t="s">
        <v>4</v>
      </c>
      <c r="B17" s="3">
        <v>1386</v>
      </c>
      <c r="C17" s="4" t="s">
        <v>114</v>
      </c>
      <c r="D17" s="5">
        <v>40000</v>
      </c>
      <c r="E17" s="5"/>
      <c r="F17" s="5">
        <f t="shared" si="1"/>
        <v>40000</v>
      </c>
      <c r="G17" s="5">
        <f t="shared" si="0"/>
        <v>40000</v>
      </c>
      <c r="H17" s="5"/>
      <c r="I17" s="5">
        <v>6000</v>
      </c>
      <c r="J17" s="5">
        <v>20000</v>
      </c>
      <c r="K17" s="5">
        <v>21000</v>
      </c>
      <c r="L17" s="5">
        <f t="shared" si="2"/>
        <v>87000</v>
      </c>
    </row>
    <row r="18" spans="1:12" x14ac:dyDescent="0.25">
      <c r="A18" s="2" t="s">
        <v>4</v>
      </c>
      <c r="B18" s="3">
        <v>1387</v>
      </c>
      <c r="C18" s="4" t="s">
        <v>113</v>
      </c>
      <c r="D18" s="5">
        <v>20000</v>
      </c>
      <c r="E18" s="5"/>
      <c r="F18" s="5">
        <f t="shared" si="1"/>
        <v>20000</v>
      </c>
      <c r="G18" s="5">
        <f t="shared" si="0"/>
        <v>20000</v>
      </c>
      <c r="H18" s="5"/>
      <c r="I18" s="5"/>
      <c r="J18" s="5">
        <v>6000</v>
      </c>
      <c r="K18" s="5">
        <v>8000</v>
      </c>
      <c r="L18" s="5">
        <f t="shared" si="2"/>
        <v>34000</v>
      </c>
    </row>
    <row r="19" spans="1:12" x14ac:dyDescent="0.25">
      <c r="A19" s="2" t="s">
        <v>4</v>
      </c>
      <c r="B19" s="3" t="s">
        <v>27</v>
      </c>
      <c r="C19" s="4" t="s">
        <v>28</v>
      </c>
      <c r="D19" s="5">
        <v>700000</v>
      </c>
      <c r="E19" s="5"/>
      <c r="F19" s="5">
        <f t="shared" si="1"/>
        <v>700000</v>
      </c>
      <c r="G19" s="5">
        <f t="shared" si="0"/>
        <v>700000</v>
      </c>
      <c r="H19" s="5"/>
      <c r="I19" s="5"/>
      <c r="J19" s="5"/>
      <c r="K19" s="5">
        <v>274000</v>
      </c>
      <c r="L19" s="5">
        <f t="shared" si="2"/>
        <v>974000</v>
      </c>
    </row>
    <row r="20" spans="1:12" x14ac:dyDescent="0.25">
      <c r="A20" s="2" t="s">
        <v>4</v>
      </c>
      <c r="B20" s="3">
        <v>4111</v>
      </c>
      <c r="C20" s="4" t="s">
        <v>29</v>
      </c>
      <c r="D20" s="5">
        <v>30000</v>
      </c>
      <c r="E20" s="5"/>
      <c r="F20" s="5">
        <f t="shared" si="1"/>
        <v>30000</v>
      </c>
      <c r="G20" s="5">
        <f t="shared" si="0"/>
        <v>30000</v>
      </c>
      <c r="H20" s="5"/>
      <c r="I20" s="5"/>
      <c r="J20" s="5">
        <v>2500</v>
      </c>
      <c r="K20" s="5"/>
      <c r="L20" s="5">
        <f t="shared" si="2"/>
        <v>32500</v>
      </c>
    </row>
    <row r="21" spans="1:12" x14ac:dyDescent="0.25">
      <c r="A21" s="2" t="s">
        <v>4</v>
      </c>
      <c r="B21" s="3" t="s">
        <v>30</v>
      </c>
      <c r="C21" s="4" t="s">
        <v>31</v>
      </c>
      <c r="D21" s="5">
        <v>125000</v>
      </c>
      <c r="E21" s="5"/>
      <c r="F21" s="5">
        <f t="shared" si="1"/>
        <v>125000</v>
      </c>
      <c r="G21" s="5">
        <f t="shared" si="0"/>
        <v>125000</v>
      </c>
      <c r="H21" s="5">
        <v>-3700</v>
      </c>
      <c r="I21" s="5"/>
      <c r="J21" s="5"/>
      <c r="K21" s="5"/>
      <c r="L21" s="5">
        <f t="shared" si="2"/>
        <v>121300</v>
      </c>
    </row>
    <row r="22" spans="1:12" x14ac:dyDescent="0.25">
      <c r="A22" s="21" t="s">
        <v>4</v>
      </c>
      <c r="B22" s="3">
        <v>4116</v>
      </c>
      <c r="C22" s="4" t="s">
        <v>119</v>
      </c>
      <c r="D22" s="5"/>
      <c r="E22" s="5"/>
      <c r="F22" s="5"/>
      <c r="G22" s="5">
        <v>0</v>
      </c>
      <c r="H22" s="5">
        <v>298673</v>
      </c>
      <c r="I22" s="5"/>
      <c r="J22" s="5"/>
      <c r="K22" s="5">
        <v>2000</v>
      </c>
      <c r="L22" s="5">
        <f t="shared" si="2"/>
        <v>300673</v>
      </c>
    </row>
    <row r="23" spans="1:12" x14ac:dyDescent="0.25">
      <c r="A23" s="21" t="s">
        <v>4</v>
      </c>
      <c r="B23" s="3">
        <v>4216</v>
      </c>
      <c r="C23" s="4" t="s">
        <v>118</v>
      </c>
      <c r="D23" s="5"/>
      <c r="E23" s="5"/>
      <c r="F23" s="5"/>
      <c r="G23" s="5">
        <v>0</v>
      </c>
      <c r="H23" s="5">
        <v>287100</v>
      </c>
      <c r="I23" s="5"/>
      <c r="J23" s="5"/>
      <c r="K23" s="5"/>
      <c r="L23" s="5">
        <f t="shared" si="2"/>
        <v>287100</v>
      </c>
    </row>
    <row r="24" spans="1:12" x14ac:dyDescent="0.25">
      <c r="A24" s="21" t="s">
        <v>4</v>
      </c>
      <c r="B24" s="3">
        <v>4222</v>
      </c>
      <c r="C24" s="4" t="s">
        <v>128</v>
      </c>
      <c r="D24" s="5"/>
      <c r="E24" s="5"/>
      <c r="F24" s="5"/>
      <c r="G24" s="5"/>
      <c r="H24" s="5"/>
      <c r="I24" s="5"/>
      <c r="J24" s="5"/>
      <c r="K24" s="5">
        <v>912000</v>
      </c>
      <c r="L24" s="5">
        <f t="shared" si="2"/>
        <v>912000</v>
      </c>
    </row>
    <row r="25" spans="1:12" x14ac:dyDescent="0.25">
      <c r="A25" s="6">
        <v>2122</v>
      </c>
      <c r="B25" s="6"/>
      <c r="C25" s="7" t="s">
        <v>32</v>
      </c>
      <c r="D25" s="8">
        <v>12000</v>
      </c>
      <c r="E25" s="8"/>
      <c r="F25" s="8">
        <f>SUM(D25:E25)</f>
        <v>12000</v>
      </c>
      <c r="G25" s="8">
        <f t="shared" ref="G25" si="3">SUM(E25:F25)</f>
        <v>12000</v>
      </c>
      <c r="H25" s="8"/>
      <c r="I25" s="8"/>
      <c r="J25" s="8"/>
      <c r="K25" s="8"/>
      <c r="L25" s="8">
        <f t="shared" si="2"/>
        <v>12000</v>
      </c>
    </row>
    <row r="26" spans="1:12" x14ac:dyDescent="0.25">
      <c r="A26" s="6">
        <v>3399</v>
      </c>
      <c r="B26" s="6"/>
      <c r="C26" s="7" t="s">
        <v>55</v>
      </c>
      <c r="D26" s="8">
        <v>3000</v>
      </c>
      <c r="E26" s="8"/>
      <c r="F26" s="8">
        <f>SUM(D26:E26)</f>
        <v>3000</v>
      </c>
      <c r="G26" s="8">
        <f t="shared" ref="G26:G34" si="4">SUM(E26:F26)</f>
        <v>3000</v>
      </c>
      <c r="H26" s="8"/>
      <c r="I26" s="8"/>
      <c r="J26" s="8"/>
      <c r="K26" s="8"/>
      <c r="L26" s="8">
        <f t="shared" si="2"/>
        <v>3000</v>
      </c>
    </row>
    <row r="27" spans="1:12" x14ac:dyDescent="0.25">
      <c r="A27" s="6">
        <v>3412</v>
      </c>
      <c r="B27" s="6"/>
      <c r="C27" s="7" t="s">
        <v>123</v>
      </c>
      <c r="D27" s="8"/>
      <c r="E27" s="8"/>
      <c r="F27" s="8">
        <v>0</v>
      </c>
      <c r="G27" s="8">
        <v>0</v>
      </c>
      <c r="H27" s="8"/>
      <c r="I27" s="8"/>
      <c r="J27" s="8">
        <v>30000</v>
      </c>
      <c r="K27" s="8">
        <v>53000</v>
      </c>
      <c r="L27" s="8">
        <f t="shared" si="2"/>
        <v>83000</v>
      </c>
    </row>
    <row r="28" spans="1:12" ht="14.25" customHeight="1" x14ac:dyDescent="0.25">
      <c r="A28" s="6">
        <v>3613</v>
      </c>
      <c r="B28" s="6"/>
      <c r="C28" s="7" t="s">
        <v>62</v>
      </c>
      <c r="D28" s="8">
        <v>20000</v>
      </c>
      <c r="E28" s="8"/>
      <c r="F28" s="8">
        <f t="shared" ref="F28:F34" si="5">SUM(D28:E28)</f>
        <v>20000</v>
      </c>
      <c r="G28" s="8">
        <f t="shared" si="4"/>
        <v>20000</v>
      </c>
      <c r="H28" s="8"/>
      <c r="I28" s="8"/>
      <c r="J28" s="8"/>
      <c r="K28" s="8"/>
      <c r="L28" s="8">
        <f t="shared" si="2"/>
        <v>20000</v>
      </c>
    </row>
    <row r="29" spans="1:12" ht="14.25" customHeight="1" x14ac:dyDescent="0.25">
      <c r="A29" s="6">
        <v>3633</v>
      </c>
      <c r="B29" s="6"/>
      <c r="C29" s="7" t="s">
        <v>120</v>
      </c>
      <c r="D29" s="8"/>
      <c r="E29" s="8"/>
      <c r="F29" s="8"/>
      <c r="G29" s="8">
        <v>0</v>
      </c>
      <c r="H29" s="8">
        <f>74803+124</f>
        <v>74927</v>
      </c>
      <c r="I29" s="8"/>
      <c r="J29" s="8"/>
      <c r="K29" s="8">
        <v>75000</v>
      </c>
      <c r="L29" s="8">
        <f t="shared" si="2"/>
        <v>149927</v>
      </c>
    </row>
    <row r="30" spans="1:12" x14ac:dyDescent="0.25">
      <c r="A30" s="6" t="s">
        <v>34</v>
      </c>
      <c r="B30" s="6"/>
      <c r="C30" s="7" t="s">
        <v>35</v>
      </c>
      <c r="D30" s="8">
        <v>170000</v>
      </c>
      <c r="E30" s="8"/>
      <c r="F30" s="8">
        <f t="shared" si="5"/>
        <v>170000</v>
      </c>
      <c r="G30" s="8">
        <f t="shared" si="4"/>
        <v>170000</v>
      </c>
      <c r="H30" s="8"/>
      <c r="I30" s="8"/>
      <c r="J30" s="8"/>
      <c r="K30" s="8"/>
      <c r="L30" s="8">
        <f t="shared" si="2"/>
        <v>170000</v>
      </c>
    </row>
    <row r="31" spans="1:12" x14ac:dyDescent="0.25">
      <c r="A31" s="6" t="s">
        <v>36</v>
      </c>
      <c r="B31" s="6"/>
      <c r="C31" s="7" t="s">
        <v>37</v>
      </c>
      <c r="D31" s="8">
        <v>280000</v>
      </c>
      <c r="E31" s="8"/>
      <c r="F31" s="8">
        <f t="shared" si="5"/>
        <v>280000</v>
      </c>
      <c r="G31" s="8">
        <f t="shared" si="4"/>
        <v>280000</v>
      </c>
      <c r="H31" s="8"/>
      <c r="I31" s="8"/>
      <c r="J31" s="8"/>
      <c r="K31" s="8"/>
      <c r="L31" s="8">
        <f t="shared" si="2"/>
        <v>280000</v>
      </c>
    </row>
    <row r="32" spans="1:12" x14ac:dyDescent="0.25">
      <c r="A32" s="6">
        <v>5512</v>
      </c>
      <c r="B32" s="6"/>
      <c r="C32" s="7" t="s">
        <v>78</v>
      </c>
      <c r="D32" s="8">
        <v>3000</v>
      </c>
      <c r="E32" s="8"/>
      <c r="F32" s="8">
        <f t="shared" si="5"/>
        <v>3000</v>
      </c>
      <c r="G32" s="8">
        <f t="shared" si="4"/>
        <v>3000</v>
      </c>
      <c r="H32" s="8"/>
      <c r="I32" s="8"/>
      <c r="J32" s="8"/>
      <c r="K32" s="8">
        <v>4000</v>
      </c>
      <c r="L32" s="8">
        <f t="shared" si="2"/>
        <v>7000</v>
      </c>
    </row>
    <row r="33" spans="1:12" x14ac:dyDescent="0.25">
      <c r="A33" s="6" t="s">
        <v>38</v>
      </c>
      <c r="B33" s="6"/>
      <c r="C33" s="7" t="s">
        <v>39</v>
      </c>
      <c r="D33" s="8">
        <v>3000</v>
      </c>
      <c r="E33" s="8"/>
      <c r="F33" s="8">
        <f t="shared" si="5"/>
        <v>3000</v>
      </c>
      <c r="G33" s="8">
        <f t="shared" si="4"/>
        <v>3000</v>
      </c>
      <c r="H33" s="8"/>
      <c r="I33" s="8"/>
      <c r="J33" s="8"/>
      <c r="K33" s="8">
        <v>6000</v>
      </c>
      <c r="L33" s="8">
        <f t="shared" si="2"/>
        <v>9000</v>
      </c>
    </row>
    <row r="34" spans="1:12" x14ac:dyDescent="0.25">
      <c r="A34" s="6" t="s">
        <v>40</v>
      </c>
      <c r="B34" s="6"/>
      <c r="C34" s="7" t="s">
        <v>41</v>
      </c>
      <c r="D34" s="8">
        <v>200000</v>
      </c>
      <c r="E34" s="8"/>
      <c r="F34" s="8">
        <f t="shared" si="5"/>
        <v>200000</v>
      </c>
      <c r="G34" s="8">
        <f t="shared" si="4"/>
        <v>200000</v>
      </c>
      <c r="H34" s="8"/>
      <c r="I34" s="8"/>
      <c r="J34" s="8"/>
      <c r="K34" s="8">
        <v>11000</v>
      </c>
      <c r="L34" s="8">
        <f t="shared" si="2"/>
        <v>211000</v>
      </c>
    </row>
    <row r="35" spans="1:12" ht="21" customHeight="1" x14ac:dyDescent="0.25">
      <c r="A35" s="23" t="s">
        <v>42</v>
      </c>
      <c r="B35" s="23"/>
      <c r="C35" s="23"/>
      <c r="D35" s="14">
        <f>SUM(D6:D34)</f>
        <v>10098000</v>
      </c>
      <c r="E35" s="14">
        <f>SUM(E6:E34)</f>
        <v>0</v>
      </c>
      <c r="F35" s="14">
        <f>SUM(F6:F34)</f>
        <v>10098000</v>
      </c>
      <c r="G35" s="14">
        <f t="shared" ref="G35:K35" si="6">SUM(G6:G34)</f>
        <v>10098000</v>
      </c>
      <c r="H35" s="14">
        <f t="shared" si="6"/>
        <v>657000</v>
      </c>
      <c r="I35" s="14">
        <f t="shared" si="6"/>
        <v>6000</v>
      </c>
      <c r="J35" s="14">
        <f t="shared" si="6"/>
        <v>58500</v>
      </c>
      <c r="K35" s="14">
        <f t="shared" si="6"/>
        <v>1367000</v>
      </c>
      <c r="L35" s="14">
        <f>SUM(L6:L34)</f>
        <v>12186500</v>
      </c>
    </row>
    <row r="36" spans="1:12" x14ac:dyDescent="0.25">
      <c r="A36" s="9">
        <v>2141</v>
      </c>
      <c r="B36" s="9"/>
      <c r="C36" s="10" t="s">
        <v>43</v>
      </c>
      <c r="D36" s="11">
        <v>36000</v>
      </c>
      <c r="E36" s="11"/>
      <c r="F36" s="11">
        <f>SUM(D36:E36)</f>
        <v>36000</v>
      </c>
      <c r="G36" s="11">
        <f t="shared" ref="G36:G51" si="7">SUM(E36:F36)</f>
        <v>36000</v>
      </c>
      <c r="H36" s="11"/>
      <c r="I36" s="11"/>
      <c r="J36" s="11"/>
      <c r="K36" s="11"/>
      <c r="L36" s="11">
        <f>SUM(G36:K36)</f>
        <v>36000</v>
      </c>
    </row>
    <row r="37" spans="1:12" x14ac:dyDescent="0.25">
      <c r="A37" s="9" t="s">
        <v>44</v>
      </c>
      <c r="B37" s="9"/>
      <c r="C37" s="10" t="s">
        <v>45</v>
      </c>
      <c r="D37" s="11">
        <v>4010000</v>
      </c>
      <c r="E37" s="11"/>
      <c r="F37" s="11">
        <f t="shared" ref="F37:F66" si="8">SUM(D37:E37)</f>
        <v>4010000</v>
      </c>
      <c r="G37" s="11">
        <f t="shared" si="7"/>
        <v>4010000</v>
      </c>
      <c r="H37" s="11"/>
      <c r="I37" s="11"/>
      <c r="J37" s="11"/>
      <c r="K37" s="11"/>
      <c r="L37" s="11">
        <f t="shared" ref="L37:L66" si="9">SUM(G37:K37)</f>
        <v>4010000</v>
      </c>
    </row>
    <row r="38" spans="1:12" x14ac:dyDescent="0.25">
      <c r="A38" s="9" t="s">
        <v>46</v>
      </c>
      <c r="B38" s="9"/>
      <c r="C38" s="10" t="s">
        <v>47</v>
      </c>
      <c r="D38" s="11">
        <v>95000</v>
      </c>
      <c r="E38" s="11">
        <v>13000</v>
      </c>
      <c r="F38" s="11">
        <f t="shared" si="8"/>
        <v>108000</v>
      </c>
      <c r="G38" s="11">
        <f>SUM(E38:F38)</f>
        <v>121000</v>
      </c>
      <c r="H38" s="11"/>
      <c r="I38" s="11"/>
      <c r="J38" s="11">
        <v>-13000</v>
      </c>
      <c r="K38" s="11"/>
      <c r="L38" s="11">
        <f t="shared" si="9"/>
        <v>108000</v>
      </c>
    </row>
    <row r="39" spans="1:12" x14ac:dyDescent="0.25">
      <c r="A39" s="9">
        <v>2341</v>
      </c>
      <c r="B39" s="9"/>
      <c r="C39" s="10" t="s">
        <v>92</v>
      </c>
      <c r="D39" s="11">
        <v>6000000</v>
      </c>
      <c r="E39" s="11"/>
      <c r="F39" s="11">
        <f t="shared" si="8"/>
        <v>6000000</v>
      </c>
      <c r="G39" s="11">
        <f t="shared" si="7"/>
        <v>6000000</v>
      </c>
      <c r="H39" s="11"/>
      <c r="I39" s="11"/>
      <c r="J39" s="11"/>
      <c r="K39" s="11"/>
      <c r="L39" s="11">
        <f t="shared" si="9"/>
        <v>6000000</v>
      </c>
    </row>
    <row r="40" spans="1:12" x14ac:dyDescent="0.25">
      <c r="A40" s="9">
        <v>3113</v>
      </c>
      <c r="B40" s="9"/>
      <c r="C40" s="10" t="s">
        <v>105</v>
      </c>
      <c r="D40" s="11">
        <v>280000</v>
      </c>
      <c r="E40" s="11"/>
      <c r="F40" s="11">
        <f t="shared" si="8"/>
        <v>280000</v>
      </c>
      <c r="G40" s="11">
        <f t="shared" si="7"/>
        <v>280000</v>
      </c>
      <c r="H40" s="11"/>
      <c r="I40" s="11"/>
      <c r="J40" s="11"/>
      <c r="K40" s="11"/>
      <c r="L40" s="11">
        <f t="shared" si="9"/>
        <v>280000</v>
      </c>
    </row>
    <row r="41" spans="1:12" x14ac:dyDescent="0.25">
      <c r="A41" s="9" t="s">
        <v>48</v>
      </c>
      <c r="B41" s="9"/>
      <c r="C41" s="10" t="s">
        <v>49</v>
      </c>
      <c r="D41" s="11">
        <v>194000</v>
      </c>
      <c r="E41" s="11">
        <v>-13000</v>
      </c>
      <c r="F41" s="11">
        <f t="shared" si="8"/>
        <v>181000</v>
      </c>
      <c r="G41" s="11">
        <f>SUM(E41:F41)</f>
        <v>168000</v>
      </c>
      <c r="H41" s="11"/>
      <c r="I41" s="11"/>
      <c r="J41" s="11">
        <v>13000</v>
      </c>
      <c r="K41" s="11"/>
      <c r="L41" s="11">
        <f t="shared" si="9"/>
        <v>181000</v>
      </c>
    </row>
    <row r="42" spans="1:12" x14ac:dyDescent="0.25">
      <c r="A42" s="9" t="s">
        <v>50</v>
      </c>
      <c r="B42" s="9"/>
      <c r="C42" s="10" t="s">
        <v>51</v>
      </c>
      <c r="D42" s="11">
        <v>50000</v>
      </c>
      <c r="E42" s="11"/>
      <c r="F42" s="11">
        <f t="shared" si="8"/>
        <v>50000</v>
      </c>
      <c r="G42" s="11">
        <f t="shared" si="7"/>
        <v>50000</v>
      </c>
      <c r="H42" s="11"/>
      <c r="I42" s="11"/>
      <c r="J42" s="11"/>
      <c r="K42" s="11"/>
      <c r="L42" s="11">
        <f t="shared" si="9"/>
        <v>50000</v>
      </c>
    </row>
    <row r="43" spans="1:12" x14ac:dyDescent="0.25">
      <c r="A43" s="9" t="s">
        <v>52</v>
      </c>
      <c r="B43" s="9"/>
      <c r="C43" s="10" t="s">
        <v>53</v>
      </c>
      <c r="D43" s="11">
        <v>40000</v>
      </c>
      <c r="E43" s="11"/>
      <c r="F43" s="11">
        <f t="shared" si="8"/>
        <v>40000</v>
      </c>
      <c r="G43" s="11">
        <f t="shared" si="7"/>
        <v>40000</v>
      </c>
      <c r="H43" s="11"/>
      <c r="I43" s="11"/>
      <c r="J43" s="11"/>
      <c r="K43" s="11"/>
      <c r="L43" s="11">
        <f t="shared" si="9"/>
        <v>40000</v>
      </c>
    </row>
    <row r="44" spans="1:12" x14ac:dyDescent="0.25">
      <c r="A44" s="9" t="s">
        <v>54</v>
      </c>
      <c r="B44" s="9"/>
      <c r="C44" s="10" t="s">
        <v>55</v>
      </c>
      <c r="D44" s="11">
        <v>189000</v>
      </c>
      <c r="E44" s="11"/>
      <c r="F44" s="11">
        <f t="shared" si="8"/>
        <v>189000</v>
      </c>
      <c r="G44" s="11">
        <f t="shared" si="7"/>
        <v>189000</v>
      </c>
      <c r="H44" s="11"/>
      <c r="I44" s="11"/>
      <c r="J44" s="11"/>
      <c r="K44" s="11"/>
      <c r="L44" s="11">
        <f t="shared" si="9"/>
        <v>189000</v>
      </c>
    </row>
    <row r="45" spans="1:12" x14ac:dyDescent="0.25">
      <c r="A45" s="9">
        <v>3412</v>
      </c>
      <c r="B45" s="9"/>
      <c r="C45" s="10" t="s">
        <v>33</v>
      </c>
      <c r="D45" s="11">
        <v>3000000</v>
      </c>
      <c r="E45" s="11"/>
      <c r="F45" s="11">
        <f t="shared" si="8"/>
        <v>3000000</v>
      </c>
      <c r="G45" s="11">
        <f t="shared" si="7"/>
        <v>3000000</v>
      </c>
      <c r="H45" s="11"/>
      <c r="I45" s="11">
        <v>63000</v>
      </c>
      <c r="J45" s="11"/>
      <c r="K45" s="11"/>
      <c r="L45" s="11">
        <f t="shared" si="9"/>
        <v>3063000</v>
      </c>
    </row>
    <row r="46" spans="1:12" x14ac:dyDescent="0.25">
      <c r="A46" s="9">
        <v>3419</v>
      </c>
      <c r="B46" s="9"/>
      <c r="C46" s="10" t="s">
        <v>56</v>
      </c>
      <c r="D46" s="11">
        <v>40000</v>
      </c>
      <c r="E46" s="11"/>
      <c r="F46" s="11">
        <f t="shared" si="8"/>
        <v>40000</v>
      </c>
      <c r="G46" s="11">
        <f t="shared" si="7"/>
        <v>40000</v>
      </c>
      <c r="H46" s="11"/>
      <c r="I46" s="11"/>
      <c r="J46" s="11"/>
      <c r="K46" s="11"/>
      <c r="L46" s="11">
        <f t="shared" si="9"/>
        <v>40000</v>
      </c>
    </row>
    <row r="47" spans="1:12" x14ac:dyDescent="0.25">
      <c r="A47" s="9" t="s">
        <v>57</v>
      </c>
      <c r="B47" s="9"/>
      <c r="C47" s="10" t="s">
        <v>58</v>
      </c>
      <c r="D47" s="11">
        <v>26000</v>
      </c>
      <c r="E47" s="11"/>
      <c r="F47" s="11">
        <f t="shared" si="8"/>
        <v>26000</v>
      </c>
      <c r="G47" s="11">
        <f t="shared" si="7"/>
        <v>26000</v>
      </c>
      <c r="H47" s="11">
        <v>5000</v>
      </c>
      <c r="I47" s="11"/>
      <c r="J47" s="11"/>
      <c r="K47" s="11"/>
      <c r="L47" s="11">
        <f t="shared" si="9"/>
        <v>31000</v>
      </c>
    </row>
    <row r="48" spans="1:12" x14ac:dyDescent="0.25">
      <c r="A48" s="9" t="s">
        <v>59</v>
      </c>
      <c r="B48" s="9"/>
      <c r="C48" s="10" t="s">
        <v>60</v>
      </c>
      <c r="D48" s="11">
        <v>17000</v>
      </c>
      <c r="E48" s="11"/>
      <c r="F48" s="11">
        <f t="shared" si="8"/>
        <v>17000</v>
      </c>
      <c r="G48" s="11">
        <f t="shared" si="7"/>
        <v>17000</v>
      </c>
      <c r="H48" s="11">
        <v>3000</v>
      </c>
      <c r="I48" s="11"/>
      <c r="J48" s="11"/>
      <c r="K48" s="11"/>
      <c r="L48" s="11">
        <f t="shared" si="9"/>
        <v>20000</v>
      </c>
    </row>
    <row r="49" spans="1:12" x14ac:dyDescent="0.25">
      <c r="A49" s="9">
        <v>3522</v>
      </c>
      <c r="B49" s="9"/>
      <c r="C49" s="10" t="s">
        <v>111</v>
      </c>
      <c r="D49" s="11">
        <v>10000</v>
      </c>
      <c r="E49" s="11"/>
      <c r="F49" s="11">
        <f t="shared" si="8"/>
        <v>10000</v>
      </c>
      <c r="G49" s="11">
        <f t="shared" si="7"/>
        <v>10000</v>
      </c>
      <c r="H49" s="11"/>
      <c r="I49" s="11"/>
      <c r="J49" s="11"/>
      <c r="K49" s="11"/>
      <c r="L49" s="11">
        <f t="shared" si="9"/>
        <v>10000</v>
      </c>
    </row>
    <row r="50" spans="1:12" x14ac:dyDescent="0.25">
      <c r="A50" s="9" t="s">
        <v>61</v>
      </c>
      <c r="B50" s="9"/>
      <c r="C50" s="10" t="s">
        <v>62</v>
      </c>
      <c r="D50" s="11">
        <v>10000</v>
      </c>
      <c r="E50" s="11"/>
      <c r="F50" s="11">
        <f t="shared" si="8"/>
        <v>10000</v>
      </c>
      <c r="G50" s="11">
        <f t="shared" si="7"/>
        <v>10000</v>
      </c>
      <c r="H50" s="11"/>
      <c r="I50" s="11"/>
      <c r="J50" s="11"/>
      <c r="K50" s="11"/>
      <c r="L50" s="11">
        <f t="shared" si="9"/>
        <v>10000</v>
      </c>
    </row>
    <row r="51" spans="1:12" x14ac:dyDescent="0.25">
      <c r="A51" s="9" t="s">
        <v>63</v>
      </c>
      <c r="B51" s="9"/>
      <c r="C51" s="10" t="s">
        <v>64</v>
      </c>
      <c r="D51" s="11">
        <v>480000</v>
      </c>
      <c r="E51" s="11"/>
      <c r="F51" s="11">
        <f t="shared" si="8"/>
        <v>480000</v>
      </c>
      <c r="G51" s="11">
        <f t="shared" si="7"/>
        <v>480000</v>
      </c>
      <c r="H51" s="11"/>
      <c r="I51" s="11">
        <v>23000</v>
      </c>
      <c r="J51" s="11"/>
      <c r="K51" s="11"/>
      <c r="L51" s="11">
        <f t="shared" si="9"/>
        <v>503000</v>
      </c>
    </row>
    <row r="52" spans="1:12" x14ac:dyDescent="0.25">
      <c r="A52" s="9" t="s">
        <v>65</v>
      </c>
      <c r="B52" s="9"/>
      <c r="C52" s="10" t="s">
        <v>66</v>
      </c>
      <c r="D52" s="11">
        <v>200000</v>
      </c>
      <c r="E52" s="11"/>
      <c r="F52" s="11">
        <f t="shared" si="8"/>
        <v>200000</v>
      </c>
      <c r="G52" s="11">
        <f t="shared" ref="G52:G66" si="10">SUM(E52:F52)</f>
        <v>200000</v>
      </c>
      <c r="H52" s="11"/>
      <c r="I52" s="11"/>
      <c r="J52" s="11"/>
      <c r="K52" s="11"/>
      <c r="L52" s="11">
        <f t="shared" si="9"/>
        <v>200000</v>
      </c>
    </row>
    <row r="53" spans="1:12" x14ac:dyDescent="0.25">
      <c r="A53" s="9" t="s">
        <v>69</v>
      </c>
      <c r="B53" s="9"/>
      <c r="C53" s="10" t="s">
        <v>70</v>
      </c>
      <c r="D53" s="11">
        <v>70000</v>
      </c>
      <c r="E53" s="11"/>
      <c r="F53" s="11">
        <f t="shared" si="8"/>
        <v>70000</v>
      </c>
      <c r="G53" s="11">
        <f t="shared" si="10"/>
        <v>70000</v>
      </c>
      <c r="H53" s="11"/>
      <c r="I53" s="11"/>
      <c r="J53" s="11"/>
      <c r="K53" s="11"/>
      <c r="L53" s="11">
        <f t="shared" si="9"/>
        <v>70000</v>
      </c>
    </row>
    <row r="54" spans="1:12" x14ac:dyDescent="0.25">
      <c r="A54" s="9" t="s">
        <v>34</v>
      </c>
      <c r="B54" s="9"/>
      <c r="C54" s="10" t="s">
        <v>35</v>
      </c>
      <c r="D54" s="11">
        <v>457000</v>
      </c>
      <c r="E54" s="11"/>
      <c r="F54" s="11">
        <f t="shared" si="8"/>
        <v>457000</v>
      </c>
      <c r="G54" s="11">
        <f t="shared" si="10"/>
        <v>457000</v>
      </c>
      <c r="H54" s="11"/>
      <c r="I54" s="11"/>
      <c r="J54" s="11"/>
      <c r="K54" s="11"/>
      <c r="L54" s="11">
        <f t="shared" si="9"/>
        <v>457000</v>
      </c>
    </row>
    <row r="55" spans="1:12" x14ac:dyDescent="0.25">
      <c r="A55" s="9" t="s">
        <v>71</v>
      </c>
      <c r="B55" s="9"/>
      <c r="C55" s="10" t="s">
        <v>72</v>
      </c>
      <c r="D55" s="11">
        <v>800000</v>
      </c>
      <c r="E55" s="11"/>
      <c r="F55" s="11">
        <f t="shared" si="8"/>
        <v>800000</v>
      </c>
      <c r="G55" s="11">
        <f t="shared" si="10"/>
        <v>800000</v>
      </c>
      <c r="H55" s="11"/>
      <c r="I55" s="11"/>
      <c r="J55" s="11"/>
      <c r="K55" s="11"/>
      <c r="L55" s="11">
        <f t="shared" si="9"/>
        <v>800000</v>
      </c>
    </row>
    <row r="56" spans="1:12" x14ac:dyDescent="0.25">
      <c r="A56" s="9">
        <v>3725</v>
      </c>
      <c r="B56" s="9"/>
      <c r="C56" s="10" t="s">
        <v>37</v>
      </c>
      <c r="D56" s="11">
        <v>780000</v>
      </c>
      <c r="E56" s="11"/>
      <c r="F56" s="11">
        <f t="shared" si="8"/>
        <v>780000</v>
      </c>
      <c r="G56" s="11">
        <f t="shared" si="10"/>
        <v>780000</v>
      </c>
      <c r="H56" s="11"/>
      <c r="I56" s="11">
        <v>74000</v>
      </c>
      <c r="J56" s="11"/>
      <c r="K56" s="11"/>
      <c r="L56" s="11">
        <f t="shared" si="9"/>
        <v>854000</v>
      </c>
    </row>
    <row r="57" spans="1:12" x14ac:dyDescent="0.25">
      <c r="A57" s="9" t="s">
        <v>73</v>
      </c>
      <c r="B57" s="9"/>
      <c r="C57" s="10" t="s">
        <v>74</v>
      </c>
      <c r="D57" s="11">
        <v>1192000</v>
      </c>
      <c r="E57" s="11"/>
      <c r="F57" s="11">
        <f t="shared" si="8"/>
        <v>1192000</v>
      </c>
      <c r="G57" s="11">
        <f t="shared" si="10"/>
        <v>1192000</v>
      </c>
      <c r="H57" s="11"/>
      <c r="I57" s="11">
        <v>160000</v>
      </c>
      <c r="J57" s="11"/>
      <c r="K57" s="11"/>
      <c r="L57" s="11">
        <f t="shared" si="9"/>
        <v>1352000</v>
      </c>
    </row>
    <row r="58" spans="1:12" x14ac:dyDescent="0.25">
      <c r="A58" s="9">
        <v>4351</v>
      </c>
      <c r="B58" s="9"/>
      <c r="C58" s="10" t="s">
        <v>107</v>
      </c>
      <c r="D58" s="11">
        <v>60000</v>
      </c>
      <c r="E58" s="11"/>
      <c r="F58" s="11">
        <f t="shared" si="8"/>
        <v>60000</v>
      </c>
      <c r="G58" s="11">
        <f t="shared" si="10"/>
        <v>60000</v>
      </c>
      <c r="H58" s="11"/>
      <c r="I58" s="11"/>
      <c r="J58" s="11"/>
      <c r="K58" s="11">
        <v>10000</v>
      </c>
      <c r="L58" s="11">
        <f t="shared" si="9"/>
        <v>70000</v>
      </c>
    </row>
    <row r="59" spans="1:12" x14ac:dyDescent="0.25">
      <c r="A59" s="9" t="s">
        <v>75</v>
      </c>
      <c r="B59" s="9"/>
      <c r="C59" s="10" t="s">
        <v>76</v>
      </c>
      <c r="D59" s="11">
        <v>230000</v>
      </c>
      <c r="E59" s="11"/>
      <c r="F59" s="11">
        <f t="shared" si="8"/>
        <v>230000</v>
      </c>
      <c r="G59" s="11">
        <f t="shared" si="10"/>
        <v>230000</v>
      </c>
      <c r="H59" s="11"/>
      <c r="I59" s="11"/>
      <c r="J59" s="11"/>
      <c r="K59" s="11"/>
      <c r="L59" s="11">
        <f t="shared" si="9"/>
        <v>230000</v>
      </c>
    </row>
    <row r="60" spans="1:12" x14ac:dyDescent="0.25">
      <c r="A60" s="9" t="s">
        <v>77</v>
      </c>
      <c r="B60" s="9"/>
      <c r="C60" s="10" t="s">
        <v>78</v>
      </c>
      <c r="D60" s="11">
        <v>3205000</v>
      </c>
      <c r="E60" s="11"/>
      <c r="F60" s="11">
        <f t="shared" si="8"/>
        <v>3205000</v>
      </c>
      <c r="G60" s="11">
        <f t="shared" si="10"/>
        <v>3205000</v>
      </c>
      <c r="H60" s="11"/>
      <c r="I60" s="11"/>
      <c r="J60" s="11"/>
      <c r="K60" s="11"/>
      <c r="L60" s="11">
        <f t="shared" si="9"/>
        <v>3205000</v>
      </c>
    </row>
    <row r="61" spans="1:12" x14ac:dyDescent="0.25">
      <c r="A61" s="9" t="s">
        <v>79</v>
      </c>
      <c r="B61" s="9"/>
      <c r="C61" s="10" t="s">
        <v>80</v>
      </c>
      <c r="D61" s="11">
        <v>892000</v>
      </c>
      <c r="E61" s="11"/>
      <c r="F61" s="11">
        <f t="shared" si="8"/>
        <v>892000</v>
      </c>
      <c r="G61" s="11">
        <f t="shared" si="10"/>
        <v>892000</v>
      </c>
      <c r="H61" s="11"/>
      <c r="I61" s="11"/>
      <c r="J61" s="11"/>
      <c r="K61" s="11"/>
      <c r="L61" s="11">
        <f t="shared" si="9"/>
        <v>892000</v>
      </c>
    </row>
    <row r="62" spans="1:12" x14ac:dyDescent="0.25">
      <c r="A62" s="9">
        <v>6114</v>
      </c>
      <c r="B62" s="9"/>
      <c r="C62" s="10" t="s">
        <v>112</v>
      </c>
      <c r="D62" s="11">
        <v>30000</v>
      </c>
      <c r="E62" s="11"/>
      <c r="F62" s="11">
        <f t="shared" si="8"/>
        <v>30000</v>
      </c>
      <c r="G62" s="11">
        <f t="shared" si="10"/>
        <v>30000</v>
      </c>
      <c r="H62" s="11"/>
      <c r="I62" s="11"/>
      <c r="J62" s="11">
        <v>2500</v>
      </c>
      <c r="K62" s="11"/>
      <c r="L62" s="11">
        <f t="shared" si="9"/>
        <v>32500</v>
      </c>
    </row>
    <row r="63" spans="1:12" x14ac:dyDescent="0.25">
      <c r="A63" s="9" t="s">
        <v>38</v>
      </c>
      <c r="B63" s="9"/>
      <c r="C63" s="10" t="s">
        <v>39</v>
      </c>
      <c r="D63" s="11">
        <v>2347000</v>
      </c>
      <c r="E63" s="11"/>
      <c r="F63" s="11">
        <f t="shared" si="8"/>
        <v>2347000</v>
      </c>
      <c r="G63" s="11">
        <f t="shared" si="10"/>
        <v>2347000</v>
      </c>
      <c r="H63" s="11"/>
      <c r="I63" s="11"/>
      <c r="J63" s="11"/>
      <c r="K63" s="11"/>
      <c r="L63" s="11">
        <f t="shared" si="9"/>
        <v>2347000</v>
      </c>
    </row>
    <row r="64" spans="1:12" x14ac:dyDescent="0.25">
      <c r="A64" s="9" t="s">
        <v>40</v>
      </c>
      <c r="B64" s="9"/>
      <c r="C64" s="10" t="s">
        <v>41</v>
      </c>
      <c r="D64" s="11">
        <v>45000</v>
      </c>
      <c r="E64" s="11"/>
      <c r="F64" s="11">
        <f t="shared" si="8"/>
        <v>45000</v>
      </c>
      <c r="G64" s="11">
        <f t="shared" si="10"/>
        <v>45000</v>
      </c>
      <c r="H64" s="11"/>
      <c r="I64" s="11"/>
      <c r="J64" s="11"/>
      <c r="K64" s="11"/>
      <c r="L64" s="11">
        <f t="shared" si="9"/>
        <v>45000</v>
      </c>
    </row>
    <row r="65" spans="1:12" x14ac:dyDescent="0.25">
      <c r="A65" s="9" t="s">
        <v>81</v>
      </c>
      <c r="B65" s="9"/>
      <c r="C65" s="10" t="s">
        <v>82</v>
      </c>
      <c r="D65" s="11">
        <v>150000</v>
      </c>
      <c r="E65" s="11"/>
      <c r="F65" s="11">
        <f t="shared" si="8"/>
        <v>150000</v>
      </c>
      <c r="G65" s="11">
        <f t="shared" si="10"/>
        <v>150000</v>
      </c>
      <c r="H65" s="11"/>
      <c r="I65" s="11"/>
      <c r="J65" s="11"/>
      <c r="K65" s="11"/>
      <c r="L65" s="11">
        <f t="shared" si="9"/>
        <v>150000</v>
      </c>
    </row>
    <row r="66" spans="1:12" x14ac:dyDescent="0.25">
      <c r="A66" s="9">
        <v>6409</v>
      </c>
      <c r="B66" s="9"/>
      <c r="C66" s="10" t="s">
        <v>95</v>
      </c>
      <c r="D66" s="11">
        <v>5000</v>
      </c>
      <c r="E66" s="11"/>
      <c r="F66" s="11">
        <f t="shared" si="8"/>
        <v>5000</v>
      </c>
      <c r="G66" s="11">
        <f t="shared" si="10"/>
        <v>5000</v>
      </c>
      <c r="H66" s="11"/>
      <c r="I66" s="11"/>
      <c r="J66" s="11"/>
      <c r="K66" s="11"/>
      <c r="L66" s="11">
        <f t="shared" si="9"/>
        <v>5000</v>
      </c>
    </row>
    <row r="67" spans="1:12" ht="18" customHeight="1" x14ac:dyDescent="0.25">
      <c r="A67" s="24" t="s">
        <v>83</v>
      </c>
      <c r="B67" s="24"/>
      <c r="C67" s="24"/>
      <c r="D67" s="12">
        <f>SUM(D36:D66)</f>
        <v>24940000</v>
      </c>
      <c r="E67" s="12">
        <f>SUM(E36:E66)</f>
        <v>0</v>
      </c>
      <c r="F67" s="12">
        <f>SUM(F36:F66)</f>
        <v>24940000</v>
      </c>
      <c r="G67" s="12">
        <f t="shared" ref="G67:K67" si="11">SUM(G36:G66)</f>
        <v>24940000</v>
      </c>
      <c r="H67" s="12">
        <f t="shared" si="11"/>
        <v>8000</v>
      </c>
      <c r="I67" s="12">
        <f t="shared" si="11"/>
        <v>320000</v>
      </c>
      <c r="J67" s="12">
        <f t="shared" si="11"/>
        <v>2500</v>
      </c>
      <c r="K67" s="12">
        <f t="shared" si="11"/>
        <v>10000</v>
      </c>
      <c r="L67" s="12">
        <f>SUM(L36:L66)</f>
        <v>25280500</v>
      </c>
    </row>
    <row r="68" spans="1:12" ht="24" customHeight="1" x14ac:dyDescent="0.25">
      <c r="A68" s="25" t="s">
        <v>96</v>
      </c>
      <c r="B68" s="25"/>
      <c r="C68" s="25"/>
      <c r="D68" s="17">
        <f>D35-D67</f>
        <v>-14842000</v>
      </c>
      <c r="E68" s="17">
        <f>E35-E67</f>
        <v>0</v>
      </c>
      <c r="F68" s="17">
        <f>F35-F67</f>
        <v>-14842000</v>
      </c>
      <c r="G68" s="17">
        <f t="shared" ref="G68:L68" si="12">G35-G67</f>
        <v>-14842000</v>
      </c>
      <c r="H68" s="17">
        <f t="shared" si="12"/>
        <v>649000</v>
      </c>
      <c r="I68" s="17">
        <f t="shared" si="12"/>
        <v>-314000</v>
      </c>
      <c r="J68" s="17">
        <f t="shared" si="12"/>
        <v>56000</v>
      </c>
      <c r="K68" s="17">
        <f t="shared" si="12"/>
        <v>1357000</v>
      </c>
      <c r="L68" s="17">
        <f t="shared" si="12"/>
        <v>-13094000</v>
      </c>
    </row>
    <row r="69" spans="1:12" ht="9.75" customHeight="1" x14ac:dyDescent="0.25"/>
    <row r="70" spans="1:12" ht="33" customHeight="1" x14ac:dyDescent="0.25">
      <c r="A70" s="22" t="s">
        <v>86</v>
      </c>
      <c r="B70" s="22"/>
      <c r="C70" s="22"/>
      <c r="D70" s="22"/>
      <c r="E70" s="22"/>
      <c r="F70" s="22"/>
      <c r="G70" s="22"/>
    </row>
    <row r="72" spans="1:12" x14ac:dyDescent="0.25">
      <c r="A72" s="16" t="s">
        <v>87</v>
      </c>
      <c r="B72" s="19"/>
      <c r="D72" s="16" t="s">
        <v>89</v>
      </c>
      <c r="E72" s="16"/>
      <c r="F72" s="16"/>
    </row>
    <row r="73" spans="1:12" x14ac:dyDescent="0.25">
      <c r="A73" s="16" t="s">
        <v>88</v>
      </c>
    </row>
  </sheetData>
  <mergeCells count="8">
    <mergeCell ref="A70:G70"/>
    <mergeCell ref="A35:C35"/>
    <mergeCell ref="A67:C67"/>
    <mergeCell ref="A68:C68"/>
    <mergeCell ref="A2:G2"/>
    <mergeCell ref="A4:A5"/>
    <mergeCell ref="B4:B5"/>
    <mergeCell ref="C4:C5"/>
  </mergeCells>
  <phoneticPr fontId="7" type="noConversion"/>
  <printOptions horizontalCentered="1" verticalCentered="1"/>
  <pageMargins left="0.39370078740157483" right="0.39370078740157483" top="0.39370078740157483" bottom="0.59055118110236227" header="0.51181102362204722" footer="0.51181102362204722"/>
  <pageSetup paperSize="9" scale="6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C6B0-6219-41B7-8EC2-72D4539FDF51}">
  <sheetPr>
    <pageSetUpPr fitToPage="1"/>
  </sheetPr>
  <dimension ref="A1:G69"/>
  <sheetViews>
    <sheetView workbookViewId="0">
      <selection activeCell="C17" sqref="C17"/>
    </sheetView>
  </sheetViews>
  <sheetFormatPr defaultRowHeight="15" x14ac:dyDescent="0.25"/>
  <cols>
    <col min="1" max="1" width="12.28515625" customWidth="1"/>
    <col min="2" max="2" width="10.140625" bestFit="1" customWidth="1"/>
    <col min="3" max="3" width="40.5703125" customWidth="1"/>
    <col min="4" max="5" width="18.5703125" hidden="1" customWidth="1"/>
    <col min="6" max="6" width="18.5703125" customWidth="1"/>
    <col min="7" max="7" width="40" hidden="1" customWidth="1"/>
  </cols>
  <sheetData>
    <row r="1" spans="1:7" x14ac:dyDescent="0.25">
      <c r="A1" t="s">
        <v>0</v>
      </c>
    </row>
    <row r="2" spans="1:7" x14ac:dyDescent="0.25">
      <c r="A2" s="26" t="s">
        <v>110</v>
      </c>
      <c r="B2" s="26"/>
      <c r="C2" s="26"/>
      <c r="D2" s="26"/>
      <c r="E2" s="26"/>
      <c r="F2" s="26"/>
      <c r="G2" s="26"/>
    </row>
    <row r="3" spans="1:7" x14ac:dyDescent="0.25">
      <c r="A3" s="1"/>
      <c r="B3" s="1"/>
      <c r="C3" s="1"/>
      <c r="D3" s="1"/>
      <c r="E3" s="1"/>
      <c r="F3" s="1"/>
      <c r="G3" s="1"/>
    </row>
    <row r="4" spans="1:7" ht="19.5" x14ac:dyDescent="0.25">
      <c r="A4" s="27" t="s">
        <v>1</v>
      </c>
      <c r="B4" s="27" t="s">
        <v>2</v>
      </c>
      <c r="C4" s="27" t="s">
        <v>3</v>
      </c>
      <c r="D4" s="15" t="s">
        <v>84</v>
      </c>
      <c r="E4" s="18" t="s">
        <v>102</v>
      </c>
      <c r="F4" s="28" t="s">
        <v>109</v>
      </c>
      <c r="G4" s="15" t="s">
        <v>85</v>
      </c>
    </row>
    <row r="5" spans="1:7" x14ac:dyDescent="0.25">
      <c r="A5" s="27"/>
      <c r="B5" s="27"/>
      <c r="C5" s="27"/>
      <c r="D5" s="15"/>
      <c r="E5" s="15"/>
      <c r="F5" s="29"/>
      <c r="G5" s="15"/>
    </row>
    <row r="6" spans="1:7" x14ac:dyDescent="0.25">
      <c r="A6" s="2" t="s">
        <v>4</v>
      </c>
      <c r="B6" s="3" t="s">
        <v>5</v>
      </c>
      <c r="C6" s="4" t="s">
        <v>6</v>
      </c>
      <c r="D6" s="5">
        <v>1200000</v>
      </c>
      <c r="E6" s="5"/>
      <c r="F6" s="5">
        <f>SUM(D6:E6)</f>
        <v>1200000</v>
      </c>
      <c r="G6" s="5"/>
    </row>
    <row r="7" spans="1:7" x14ac:dyDescent="0.25">
      <c r="A7" s="2" t="s">
        <v>4</v>
      </c>
      <c r="B7" s="3" t="s">
        <v>7</v>
      </c>
      <c r="C7" s="4" t="s">
        <v>8</v>
      </c>
      <c r="D7" s="5">
        <v>100000</v>
      </c>
      <c r="E7" s="5"/>
      <c r="F7" s="5">
        <f t="shared" ref="F7:F19" si="0">SUM(D7:E7)</f>
        <v>100000</v>
      </c>
      <c r="G7" s="5"/>
    </row>
    <row r="8" spans="1:7" x14ac:dyDescent="0.25">
      <c r="A8" s="2" t="s">
        <v>4</v>
      </c>
      <c r="B8" s="3" t="s">
        <v>9</v>
      </c>
      <c r="C8" s="4" t="s">
        <v>10</v>
      </c>
      <c r="D8" s="5">
        <v>300000</v>
      </c>
      <c r="E8" s="5"/>
      <c r="F8" s="5">
        <f t="shared" si="0"/>
        <v>300000</v>
      </c>
      <c r="G8" s="5"/>
    </row>
    <row r="9" spans="1:7" x14ac:dyDescent="0.25">
      <c r="A9" s="2" t="s">
        <v>4</v>
      </c>
      <c r="B9" s="3" t="s">
        <v>11</v>
      </c>
      <c r="C9" s="4" t="s">
        <v>12</v>
      </c>
      <c r="D9" s="5">
        <v>2000000</v>
      </c>
      <c r="E9" s="5"/>
      <c r="F9" s="5">
        <f t="shared" si="0"/>
        <v>2000000</v>
      </c>
      <c r="G9" s="5"/>
    </row>
    <row r="10" spans="1:7" x14ac:dyDescent="0.25">
      <c r="A10" s="2" t="s">
        <v>4</v>
      </c>
      <c r="B10" s="3" t="s">
        <v>13</v>
      </c>
      <c r="C10" s="4" t="s">
        <v>14</v>
      </c>
      <c r="D10" s="5">
        <v>150000</v>
      </c>
      <c r="E10" s="5"/>
      <c r="F10" s="5">
        <f t="shared" si="0"/>
        <v>150000</v>
      </c>
      <c r="G10" s="5"/>
    </row>
    <row r="11" spans="1:7" x14ac:dyDescent="0.25">
      <c r="A11" s="2" t="s">
        <v>4</v>
      </c>
      <c r="B11" s="3" t="s">
        <v>15</v>
      </c>
      <c r="C11" s="4" t="s">
        <v>16</v>
      </c>
      <c r="D11" s="5">
        <v>4000000</v>
      </c>
      <c r="E11" s="5"/>
      <c r="F11" s="5">
        <f t="shared" si="0"/>
        <v>4000000</v>
      </c>
      <c r="G11" s="5"/>
    </row>
    <row r="12" spans="1:7" x14ac:dyDescent="0.25">
      <c r="A12" s="2" t="s">
        <v>4</v>
      </c>
      <c r="B12" s="3" t="s">
        <v>17</v>
      </c>
      <c r="C12" s="4" t="s">
        <v>18</v>
      </c>
      <c r="D12" s="5">
        <v>7000</v>
      </c>
      <c r="E12" s="5"/>
      <c r="F12" s="5">
        <f t="shared" si="0"/>
        <v>7000</v>
      </c>
      <c r="G12" s="5"/>
    </row>
    <row r="13" spans="1:7" x14ac:dyDescent="0.25">
      <c r="A13" s="2" t="s">
        <v>4</v>
      </c>
      <c r="B13" s="3" t="s">
        <v>19</v>
      </c>
      <c r="C13" s="4" t="s">
        <v>20</v>
      </c>
      <c r="D13" s="5">
        <v>5000</v>
      </c>
      <c r="E13" s="5"/>
      <c r="F13" s="5">
        <f t="shared" si="0"/>
        <v>5000</v>
      </c>
      <c r="G13" s="5"/>
    </row>
    <row r="14" spans="1:7" x14ac:dyDescent="0.25">
      <c r="A14" s="2" t="s">
        <v>4</v>
      </c>
      <c r="B14" s="3" t="s">
        <v>21</v>
      </c>
      <c r="C14" s="4" t="s">
        <v>22</v>
      </c>
      <c r="D14" s="5">
        <v>550000</v>
      </c>
      <c r="E14" s="5"/>
      <c r="F14" s="5">
        <f t="shared" si="0"/>
        <v>550000</v>
      </c>
      <c r="G14" s="5"/>
    </row>
    <row r="15" spans="1:7" x14ac:dyDescent="0.25">
      <c r="A15" s="2" t="s">
        <v>4</v>
      </c>
      <c r="B15" s="3" t="s">
        <v>23</v>
      </c>
      <c r="C15" s="4" t="s">
        <v>24</v>
      </c>
      <c r="D15" s="5">
        <v>6000</v>
      </c>
      <c r="E15" s="5"/>
      <c r="F15" s="5">
        <f t="shared" si="0"/>
        <v>6000</v>
      </c>
      <c r="G15" s="5"/>
    </row>
    <row r="16" spans="1:7" x14ac:dyDescent="0.25">
      <c r="A16" s="2" t="s">
        <v>4</v>
      </c>
      <c r="B16" s="3" t="s">
        <v>25</v>
      </c>
      <c r="C16" s="4" t="s">
        <v>26</v>
      </c>
      <c r="D16" s="5">
        <v>50000</v>
      </c>
      <c r="E16" s="5"/>
      <c r="F16" s="5">
        <f t="shared" si="0"/>
        <v>50000</v>
      </c>
      <c r="G16" s="5"/>
    </row>
    <row r="17" spans="1:7" x14ac:dyDescent="0.25">
      <c r="A17" s="2" t="s">
        <v>4</v>
      </c>
      <c r="B17" s="3" t="s">
        <v>27</v>
      </c>
      <c r="C17" s="4" t="s">
        <v>28</v>
      </c>
      <c r="D17" s="5">
        <v>450000</v>
      </c>
      <c r="E17" s="5"/>
      <c r="F17" s="5">
        <f t="shared" si="0"/>
        <v>450000</v>
      </c>
      <c r="G17" s="5"/>
    </row>
    <row r="18" spans="1:7" x14ac:dyDescent="0.25">
      <c r="A18" s="2" t="s">
        <v>4</v>
      </c>
      <c r="B18" s="3">
        <v>4111</v>
      </c>
      <c r="C18" s="4" t="s">
        <v>29</v>
      </c>
      <c r="D18" s="5">
        <v>80000</v>
      </c>
      <c r="E18" s="5"/>
      <c r="F18" s="5">
        <f t="shared" si="0"/>
        <v>80000</v>
      </c>
      <c r="G18" s="5"/>
    </row>
    <row r="19" spans="1:7" x14ac:dyDescent="0.25">
      <c r="A19" s="2" t="s">
        <v>4</v>
      </c>
      <c r="B19" s="3" t="s">
        <v>30</v>
      </c>
      <c r="C19" s="4" t="s">
        <v>31</v>
      </c>
      <c r="D19" s="5">
        <v>160000</v>
      </c>
      <c r="E19" s="5"/>
      <c r="F19" s="5">
        <f t="shared" si="0"/>
        <v>160000</v>
      </c>
      <c r="G19" s="5"/>
    </row>
    <row r="20" spans="1:7" x14ac:dyDescent="0.25">
      <c r="A20" s="6">
        <v>2122</v>
      </c>
      <c r="B20" s="6"/>
      <c r="C20" s="7" t="s">
        <v>32</v>
      </c>
      <c r="D20" s="8">
        <v>0</v>
      </c>
      <c r="E20" s="8"/>
      <c r="F20" s="8">
        <f>SUM(D20:E20)</f>
        <v>0</v>
      </c>
      <c r="G20" s="8"/>
    </row>
    <row r="21" spans="1:7" x14ac:dyDescent="0.25">
      <c r="A21" s="6">
        <v>3613</v>
      </c>
      <c r="B21" s="6"/>
      <c r="C21" s="7" t="s">
        <v>62</v>
      </c>
      <c r="D21" s="8">
        <v>25000</v>
      </c>
      <c r="E21" s="8"/>
      <c r="F21" s="8">
        <f t="shared" ref="F21:F28" si="1">SUM(D21:E21)</f>
        <v>25000</v>
      </c>
      <c r="G21" s="8"/>
    </row>
    <row r="22" spans="1:7" x14ac:dyDescent="0.25">
      <c r="A22" s="6">
        <v>3633</v>
      </c>
      <c r="B22" s="6"/>
      <c r="C22" s="7" t="s">
        <v>90</v>
      </c>
      <c r="D22" s="8">
        <v>75000</v>
      </c>
      <c r="E22" s="8"/>
      <c r="F22" s="8">
        <f t="shared" si="1"/>
        <v>75000</v>
      </c>
      <c r="G22" s="8"/>
    </row>
    <row r="23" spans="1:7" x14ac:dyDescent="0.25">
      <c r="A23" s="6" t="s">
        <v>34</v>
      </c>
      <c r="B23" s="6"/>
      <c r="C23" s="7" t="s">
        <v>35</v>
      </c>
      <c r="D23" s="8">
        <v>170000</v>
      </c>
      <c r="E23" s="8"/>
      <c r="F23" s="8">
        <f t="shared" si="1"/>
        <v>170000</v>
      </c>
      <c r="G23" s="8"/>
    </row>
    <row r="24" spans="1:7" x14ac:dyDescent="0.25">
      <c r="A24" s="6">
        <v>3723</v>
      </c>
      <c r="B24" s="6"/>
      <c r="C24" s="7" t="s">
        <v>91</v>
      </c>
      <c r="D24" s="8">
        <v>8000</v>
      </c>
      <c r="E24" s="8"/>
      <c r="F24" s="8">
        <f t="shared" si="1"/>
        <v>8000</v>
      </c>
      <c r="G24" s="8"/>
    </row>
    <row r="25" spans="1:7" x14ac:dyDescent="0.25">
      <c r="A25" s="6" t="s">
        <v>36</v>
      </c>
      <c r="B25" s="6"/>
      <c r="C25" s="7" t="s">
        <v>37</v>
      </c>
      <c r="D25" s="8">
        <v>100000</v>
      </c>
      <c r="E25" s="8"/>
      <c r="F25" s="8">
        <f t="shared" si="1"/>
        <v>100000</v>
      </c>
      <c r="G25" s="8"/>
    </row>
    <row r="26" spans="1:7" x14ac:dyDescent="0.25">
      <c r="A26" s="6">
        <v>5512</v>
      </c>
      <c r="B26" s="6"/>
      <c r="C26" s="7" t="s">
        <v>78</v>
      </c>
      <c r="D26" s="8">
        <v>3000</v>
      </c>
      <c r="E26" s="8"/>
      <c r="F26" s="8">
        <f t="shared" si="1"/>
        <v>3000</v>
      </c>
      <c r="G26" s="8"/>
    </row>
    <row r="27" spans="1:7" x14ac:dyDescent="0.25">
      <c r="A27" s="6" t="s">
        <v>38</v>
      </c>
      <c r="B27" s="6"/>
      <c r="C27" s="7" t="s">
        <v>39</v>
      </c>
      <c r="D27" s="8">
        <v>3000</v>
      </c>
      <c r="E27" s="8"/>
      <c r="F27" s="8">
        <f t="shared" si="1"/>
        <v>3000</v>
      </c>
      <c r="G27" s="8"/>
    </row>
    <row r="28" spans="1:7" x14ac:dyDescent="0.25">
      <c r="A28" s="6" t="s">
        <v>40</v>
      </c>
      <c r="B28" s="6"/>
      <c r="C28" s="7" t="s">
        <v>41</v>
      </c>
      <c r="D28" s="8">
        <v>100000</v>
      </c>
      <c r="E28" s="8"/>
      <c r="F28" s="8">
        <f t="shared" si="1"/>
        <v>100000</v>
      </c>
      <c r="G28" s="8"/>
    </row>
    <row r="29" spans="1:7" x14ac:dyDescent="0.25">
      <c r="A29" s="23" t="s">
        <v>42</v>
      </c>
      <c r="B29" s="23"/>
      <c r="C29" s="23"/>
      <c r="D29" s="14">
        <f>SUM(D6:D28)</f>
        <v>9542000</v>
      </c>
      <c r="E29" s="14">
        <f>SUM(E6:E28)</f>
        <v>0</v>
      </c>
      <c r="F29" s="14">
        <f>SUM(F6:F28)</f>
        <v>9542000</v>
      </c>
      <c r="G29" s="14"/>
    </row>
    <row r="30" spans="1:7" x14ac:dyDescent="0.25">
      <c r="A30" s="9">
        <v>2141</v>
      </c>
      <c r="B30" s="9"/>
      <c r="C30" s="10" t="s">
        <v>43</v>
      </c>
      <c r="D30" s="11">
        <v>36000</v>
      </c>
      <c r="E30" s="11"/>
      <c r="F30" s="11">
        <f>SUM(D30:E30)</f>
        <v>36000</v>
      </c>
      <c r="G30" s="10"/>
    </row>
    <row r="31" spans="1:7" x14ac:dyDescent="0.25">
      <c r="A31" s="9" t="s">
        <v>44</v>
      </c>
      <c r="B31" s="9"/>
      <c r="C31" s="10" t="s">
        <v>45</v>
      </c>
      <c r="D31" s="11">
        <v>182000</v>
      </c>
      <c r="E31" s="11"/>
      <c r="F31" s="11">
        <f t="shared" ref="F31:F62" si="2">SUM(D31:E31)</f>
        <v>182000</v>
      </c>
      <c r="G31" s="10"/>
    </row>
    <row r="32" spans="1:7" x14ac:dyDescent="0.25">
      <c r="A32" s="9" t="s">
        <v>46</v>
      </c>
      <c r="B32" s="9"/>
      <c r="C32" s="10" t="s">
        <v>47</v>
      </c>
      <c r="D32" s="11">
        <v>95000</v>
      </c>
      <c r="E32" s="11"/>
      <c r="F32" s="11">
        <f t="shared" si="2"/>
        <v>95000</v>
      </c>
      <c r="G32" s="10"/>
    </row>
    <row r="33" spans="1:7" x14ac:dyDescent="0.25">
      <c r="A33" s="9">
        <v>2341</v>
      </c>
      <c r="B33" s="9"/>
      <c r="C33" s="10" t="s">
        <v>92</v>
      </c>
      <c r="D33" s="11">
        <v>3000000</v>
      </c>
      <c r="E33" s="11"/>
      <c r="F33" s="11">
        <f t="shared" si="2"/>
        <v>3000000</v>
      </c>
      <c r="G33" s="10"/>
    </row>
    <row r="34" spans="1:7" x14ac:dyDescent="0.25">
      <c r="A34" s="9">
        <v>3113</v>
      </c>
      <c r="B34" s="9"/>
      <c r="C34" s="10" t="s">
        <v>105</v>
      </c>
      <c r="D34" s="11">
        <v>0</v>
      </c>
      <c r="E34" s="11">
        <v>7000</v>
      </c>
      <c r="F34" s="11">
        <f t="shared" si="2"/>
        <v>7000</v>
      </c>
      <c r="G34" s="10" t="s">
        <v>106</v>
      </c>
    </row>
    <row r="35" spans="1:7" x14ac:dyDescent="0.25">
      <c r="A35" s="9" t="s">
        <v>48</v>
      </c>
      <c r="B35" s="9"/>
      <c r="C35" s="10" t="s">
        <v>49</v>
      </c>
      <c r="D35" s="11">
        <v>60000</v>
      </c>
      <c r="E35" s="11"/>
      <c r="F35" s="11">
        <f t="shared" si="2"/>
        <v>60000</v>
      </c>
      <c r="G35" s="10"/>
    </row>
    <row r="36" spans="1:7" x14ac:dyDescent="0.25">
      <c r="A36" s="9" t="s">
        <v>50</v>
      </c>
      <c r="B36" s="9"/>
      <c r="C36" s="10" t="s">
        <v>51</v>
      </c>
      <c r="D36" s="11">
        <v>50000</v>
      </c>
      <c r="E36" s="11"/>
      <c r="F36" s="11">
        <f t="shared" si="2"/>
        <v>50000</v>
      </c>
      <c r="G36" s="10"/>
    </row>
    <row r="37" spans="1:7" x14ac:dyDescent="0.25">
      <c r="A37" s="9">
        <v>3326</v>
      </c>
      <c r="B37" s="9"/>
      <c r="C37" s="10" t="s">
        <v>97</v>
      </c>
      <c r="D37" s="11">
        <v>150000</v>
      </c>
      <c r="E37" s="11">
        <v>-150000</v>
      </c>
      <c r="F37" s="11">
        <f t="shared" si="2"/>
        <v>0</v>
      </c>
      <c r="G37" s="10" t="s">
        <v>99</v>
      </c>
    </row>
    <row r="38" spans="1:7" x14ac:dyDescent="0.25">
      <c r="A38" s="9" t="s">
        <v>52</v>
      </c>
      <c r="B38" s="9"/>
      <c r="C38" s="10" t="s">
        <v>53</v>
      </c>
      <c r="D38" s="11">
        <v>40000</v>
      </c>
      <c r="E38" s="11"/>
      <c r="F38" s="11">
        <f t="shared" si="2"/>
        <v>40000</v>
      </c>
      <c r="G38" s="10"/>
    </row>
    <row r="39" spans="1:7" x14ac:dyDescent="0.25">
      <c r="A39" s="9" t="s">
        <v>54</v>
      </c>
      <c r="B39" s="9"/>
      <c r="C39" s="10" t="s">
        <v>55</v>
      </c>
      <c r="D39" s="11">
        <v>50000</v>
      </c>
      <c r="E39" s="11">
        <v>15000</v>
      </c>
      <c r="F39" s="11">
        <f t="shared" si="2"/>
        <v>65000</v>
      </c>
      <c r="G39" s="10" t="s">
        <v>98</v>
      </c>
    </row>
    <row r="40" spans="1:7" x14ac:dyDescent="0.25">
      <c r="A40" s="9">
        <v>3412</v>
      </c>
      <c r="B40" s="9"/>
      <c r="C40" s="10" t="s">
        <v>33</v>
      </c>
      <c r="D40" s="11">
        <v>2700000</v>
      </c>
      <c r="E40" s="11">
        <v>-1700000</v>
      </c>
      <c r="F40" s="11">
        <f t="shared" si="2"/>
        <v>1000000</v>
      </c>
      <c r="G40" s="10" t="s">
        <v>100</v>
      </c>
    </row>
    <row r="41" spans="1:7" x14ac:dyDescent="0.25">
      <c r="A41" s="9">
        <v>3419</v>
      </c>
      <c r="B41" s="9"/>
      <c r="C41" s="10" t="s">
        <v>56</v>
      </c>
      <c r="D41" s="11">
        <v>40000</v>
      </c>
      <c r="E41" s="11"/>
      <c r="F41" s="11">
        <f t="shared" si="2"/>
        <v>40000</v>
      </c>
      <c r="G41" s="10"/>
    </row>
    <row r="42" spans="1:7" x14ac:dyDescent="0.25">
      <c r="A42" s="9" t="s">
        <v>57</v>
      </c>
      <c r="B42" s="9"/>
      <c r="C42" s="10" t="s">
        <v>58</v>
      </c>
      <c r="D42" s="11">
        <v>26000</v>
      </c>
      <c r="E42" s="11"/>
      <c r="F42" s="11">
        <f t="shared" si="2"/>
        <v>26000</v>
      </c>
      <c r="G42" s="10"/>
    </row>
    <row r="43" spans="1:7" x14ac:dyDescent="0.25">
      <c r="A43" s="9" t="s">
        <v>59</v>
      </c>
      <c r="B43" s="9"/>
      <c r="C43" s="10" t="s">
        <v>60</v>
      </c>
      <c r="D43" s="11">
        <v>17000</v>
      </c>
      <c r="E43" s="11"/>
      <c r="F43" s="11">
        <f t="shared" si="2"/>
        <v>17000</v>
      </c>
      <c r="G43" s="10"/>
    </row>
    <row r="44" spans="1:7" x14ac:dyDescent="0.25">
      <c r="A44" s="9" t="s">
        <v>61</v>
      </c>
      <c r="B44" s="9"/>
      <c r="C44" s="10" t="s">
        <v>62</v>
      </c>
      <c r="D44" s="11">
        <v>400000</v>
      </c>
      <c r="E44" s="11">
        <v>-300000</v>
      </c>
      <c r="F44" s="11">
        <f t="shared" si="2"/>
        <v>100000</v>
      </c>
      <c r="G44" s="10" t="s">
        <v>101</v>
      </c>
    </row>
    <row r="45" spans="1:7" x14ac:dyDescent="0.25">
      <c r="A45" s="9" t="s">
        <v>63</v>
      </c>
      <c r="B45" s="9"/>
      <c r="C45" s="10" t="s">
        <v>64</v>
      </c>
      <c r="D45" s="11">
        <v>200000</v>
      </c>
      <c r="E45" s="11">
        <v>150000</v>
      </c>
      <c r="F45" s="11">
        <f t="shared" si="2"/>
        <v>350000</v>
      </c>
      <c r="G45" s="10" t="s">
        <v>103</v>
      </c>
    </row>
    <row r="46" spans="1:7" x14ac:dyDescent="0.25">
      <c r="A46" s="9" t="s">
        <v>65</v>
      </c>
      <c r="B46" s="9"/>
      <c r="C46" s="10" t="s">
        <v>66</v>
      </c>
      <c r="D46" s="11">
        <v>5000</v>
      </c>
      <c r="E46" s="11">
        <v>-2000</v>
      </c>
      <c r="F46" s="11">
        <f t="shared" si="2"/>
        <v>3000</v>
      </c>
      <c r="G46" s="10" t="s">
        <v>104</v>
      </c>
    </row>
    <row r="47" spans="1:7" x14ac:dyDescent="0.25">
      <c r="A47" s="9" t="s">
        <v>67</v>
      </c>
      <c r="B47" s="9"/>
      <c r="C47" s="10" t="s">
        <v>68</v>
      </c>
      <c r="D47" s="11">
        <v>410000</v>
      </c>
      <c r="E47" s="11"/>
      <c r="F47" s="11">
        <f t="shared" si="2"/>
        <v>410000</v>
      </c>
      <c r="G47" s="10"/>
    </row>
    <row r="48" spans="1:7" x14ac:dyDescent="0.25">
      <c r="A48" s="9" t="s">
        <v>69</v>
      </c>
      <c r="B48" s="9"/>
      <c r="C48" s="10" t="s">
        <v>70</v>
      </c>
      <c r="D48" s="11">
        <v>120000</v>
      </c>
      <c r="E48" s="11"/>
      <c r="F48" s="11">
        <f t="shared" si="2"/>
        <v>120000</v>
      </c>
      <c r="G48" s="10"/>
    </row>
    <row r="49" spans="1:7" x14ac:dyDescent="0.25">
      <c r="A49" s="9" t="s">
        <v>34</v>
      </c>
      <c r="B49" s="9"/>
      <c r="C49" s="10" t="s">
        <v>35</v>
      </c>
      <c r="D49" s="11">
        <v>380000</v>
      </c>
      <c r="E49" s="11"/>
      <c r="F49" s="11">
        <f t="shared" si="2"/>
        <v>380000</v>
      </c>
      <c r="G49" s="10"/>
    </row>
    <row r="50" spans="1:7" x14ac:dyDescent="0.25">
      <c r="A50" s="9" t="s">
        <v>71</v>
      </c>
      <c r="B50" s="9"/>
      <c r="C50" s="10" t="s">
        <v>72</v>
      </c>
      <c r="D50" s="11">
        <v>1900000</v>
      </c>
      <c r="E50" s="11"/>
      <c r="F50" s="11">
        <f t="shared" si="2"/>
        <v>1900000</v>
      </c>
      <c r="G50" s="10"/>
    </row>
    <row r="51" spans="1:7" x14ac:dyDescent="0.25">
      <c r="A51" s="9">
        <v>3725</v>
      </c>
      <c r="B51" s="9"/>
      <c r="C51" s="10" t="s">
        <v>37</v>
      </c>
      <c r="D51" s="11">
        <v>1220000</v>
      </c>
      <c r="E51" s="11"/>
      <c r="F51" s="11">
        <f t="shared" si="2"/>
        <v>1220000</v>
      </c>
      <c r="G51" s="10"/>
    </row>
    <row r="52" spans="1:7" x14ac:dyDescent="0.25">
      <c r="A52" s="9" t="s">
        <v>73</v>
      </c>
      <c r="B52" s="9"/>
      <c r="C52" s="10" t="s">
        <v>74</v>
      </c>
      <c r="D52" s="11">
        <v>1000000</v>
      </c>
      <c r="E52" s="11"/>
      <c r="F52" s="11">
        <f t="shared" si="2"/>
        <v>1000000</v>
      </c>
      <c r="G52" s="10"/>
    </row>
    <row r="53" spans="1:7" x14ac:dyDescent="0.25">
      <c r="A53" s="9">
        <v>4351</v>
      </c>
      <c r="B53" s="9"/>
      <c r="C53" s="10" t="s">
        <v>107</v>
      </c>
      <c r="D53" s="11">
        <v>0</v>
      </c>
      <c r="E53" s="11">
        <v>79000</v>
      </c>
      <c r="F53" s="11">
        <f t="shared" si="2"/>
        <v>79000</v>
      </c>
      <c r="G53" s="10" t="s">
        <v>108</v>
      </c>
    </row>
    <row r="54" spans="1:7" x14ac:dyDescent="0.25">
      <c r="A54" s="9" t="s">
        <v>75</v>
      </c>
      <c r="B54" s="9"/>
      <c r="C54" s="10" t="s">
        <v>76</v>
      </c>
      <c r="D54" s="11">
        <v>230000</v>
      </c>
      <c r="E54" s="11"/>
      <c r="F54" s="11">
        <f t="shared" si="2"/>
        <v>230000</v>
      </c>
      <c r="G54" s="10"/>
    </row>
    <row r="55" spans="1:7" x14ac:dyDescent="0.25">
      <c r="A55" s="9" t="s">
        <v>77</v>
      </c>
      <c r="B55" s="9"/>
      <c r="C55" s="10" t="s">
        <v>78</v>
      </c>
      <c r="D55" s="11">
        <v>800000</v>
      </c>
      <c r="E55" s="11"/>
      <c r="F55" s="11">
        <f t="shared" si="2"/>
        <v>800000</v>
      </c>
      <c r="G55" s="10"/>
    </row>
    <row r="56" spans="1:7" x14ac:dyDescent="0.25">
      <c r="A56" s="9" t="s">
        <v>79</v>
      </c>
      <c r="B56" s="9"/>
      <c r="C56" s="10" t="s">
        <v>80</v>
      </c>
      <c r="D56" s="11">
        <v>900000</v>
      </c>
      <c r="E56" s="11"/>
      <c r="F56" s="11">
        <f t="shared" si="2"/>
        <v>900000</v>
      </c>
      <c r="G56" s="10"/>
    </row>
    <row r="57" spans="1:7" x14ac:dyDescent="0.25">
      <c r="A57" s="9">
        <v>6115</v>
      </c>
      <c r="B57" s="9"/>
      <c r="C57" s="10" t="s">
        <v>93</v>
      </c>
      <c r="D57" s="11">
        <v>40000</v>
      </c>
      <c r="E57" s="11"/>
      <c r="F57" s="11">
        <f t="shared" si="2"/>
        <v>40000</v>
      </c>
      <c r="G57" s="10"/>
    </row>
    <row r="58" spans="1:7" x14ac:dyDescent="0.25">
      <c r="A58" s="9">
        <v>6117</v>
      </c>
      <c r="B58" s="9"/>
      <c r="C58" s="10" t="s">
        <v>94</v>
      </c>
      <c r="D58" s="11">
        <v>40000</v>
      </c>
      <c r="E58" s="11"/>
      <c r="F58" s="11">
        <f t="shared" si="2"/>
        <v>40000</v>
      </c>
      <c r="G58" s="10"/>
    </row>
    <row r="59" spans="1:7" x14ac:dyDescent="0.25">
      <c r="A59" s="9" t="s">
        <v>38</v>
      </c>
      <c r="B59" s="9"/>
      <c r="C59" s="10" t="s">
        <v>39</v>
      </c>
      <c r="D59" s="11">
        <v>2500000</v>
      </c>
      <c r="E59" s="11"/>
      <c r="F59" s="11">
        <f t="shared" si="2"/>
        <v>2500000</v>
      </c>
      <c r="G59" s="10"/>
    </row>
    <row r="60" spans="1:7" x14ac:dyDescent="0.25">
      <c r="A60" s="9" t="s">
        <v>40</v>
      </c>
      <c r="B60" s="9"/>
      <c r="C60" s="10" t="s">
        <v>41</v>
      </c>
      <c r="D60" s="11">
        <v>45000</v>
      </c>
      <c r="E60" s="11"/>
      <c r="F60" s="11">
        <f t="shared" si="2"/>
        <v>45000</v>
      </c>
      <c r="G60" s="10"/>
    </row>
    <row r="61" spans="1:7" x14ac:dyDescent="0.25">
      <c r="A61" s="9" t="s">
        <v>81</v>
      </c>
      <c r="B61" s="9"/>
      <c r="C61" s="10" t="s">
        <v>82</v>
      </c>
      <c r="D61" s="11">
        <v>150000</v>
      </c>
      <c r="E61" s="11"/>
      <c r="F61" s="11">
        <f t="shared" si="2"/>
        <v>150000</v>
      </c>
      <c r="G61" s="10"/>
    </row>
    <row r="62" spans="1:7" x14ac:dyDescent="0.25">
      <c r="A62" s="9">
        <v>6409</v>
      </c>
      <c r="B62" s="9"/>
      <c r="C62" s="10" t="s">
        <v>95</v>
      </c>
      <c r="D62" s="11">
        <v>10000</v>
      </c>
      <c r="E62" s="11"/>
      <c r="F62" s="11">
        <f t="shared" si="2"/>
        <v>10000</v>
      </c>
      <c r="G62" s="10"/>
    </row>
    <row r="63" spans="1:7" ht="19.5" customHeight="1" x14ac:dyDescent="0.25">
      <c r="A63" s="24" t="s">
        <v>83</v>
      </c>
      <c r="B63" s="24"/>
      <c r="C63" s="24"/>
      <c r="D63" s="12">
        <f>SUM(D30:D62)</f>
        <v>16796000</v>
      </c>
      <c r="E63" s="12">
        <f>SUM(E30:E62)</f>
        <v>-1901000</v>
      </c>
      <c r="F63" s="12">
        <f>SUM(F30:F62)</f>
        <v>14895000</v>
      </c>
      <c r="G63" s="12"/>
    </row>
    <row r="64" spans="1:7" ht="21.75" customHeight="1" x14ac:dyDescent="0.25">
      <c r="A64" s="25" t="s">
        <v>96</v>
      </c>
      <c r="B64" s="25"/>
      <c r="C64" s="25"/>
      <c r="D64" s="17">
        <f>D29-D63</f>
        <v>-7254000</v>
      </c>
      <c r="E64" s="17">
        <f>E29-E63</f>
        <v>1901000</v>
      </c>
      <c r="F64" s="17">
        <f>F29-F63</f>
        <v>-5353000</v>
      </c>
      <c r="G64" s="13"/>
    </row>
    <row r="66" spans="1:7" ht="39.75" customHeight="1" x14ac:dyDescent="0.25">
      <c r="A66" s="22" t="s">
        <v>86</v>
      </c>
      <c r="B66" s="22"/>
      <c r="C66" s="22"/>
      <c r="D66" s="22"/>
      <c r="E66" s="22"/>
      <c r="F66" s="22"/>
      <c r="G66" s="22"/>
    </row>
    <row r="68" spans="1:7" x14ac:dyDescent="0.25">
      <c r="A68" s="16" t="s">
        <v>87</v>
      </c>
      <c r="B68" s="19">
        <v>45267</v>
      </c>
      <c r="D68" s="16" t="s">
        <v>89</v>
      </c>
      <c r="E68" s="16"/>
      <c r="F68" s="16"/>
    </row>
    <row r="69" spans="1:7" x14ac:dyDescent="0.25">
      <c r="A69" s="16" t="s">
        <v>88</v>
      </c>
    </row>
  </sheetData>
  <mergeCells count="9">
    <mergeCell ref="A64:C64"/>
    <mergeCell ref="A66:G66"/>
    <mergeCell ref="F4:F5"/>
    <mergeCell ref="A2:G2"/>
    <mergeCell ref="A4:A5"/>
    <mergeCell ref="B4:B5"/>
    <mergeCell ref="C4:C5"/>
    <mergeCell ref="A29:C29"/>
    <mergeCell ref="A63:C63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Valaskova</dc:creator>
  <dc:description/>
  <cp:lastModifiedBy>Starosta</cp:lastModifiedBy>
  <cp:revision>7</cp:revision>
  <cp:lastPrinted>2026-01-28T21:24:10Z</cp:lastPrinted>
  <dcterms:created xsi:type="dcterms:W3CDTF">2022-05-14T14:10:45Z</dcterms:created>
  <dcterms:modified xsi:type="dcterms:W3CDTF">2026-02-02T17:28:58Z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